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 Kaspi\Desktop\DARP on a Cycle\Revision 1\"/>
    </mc:Choice>
  </mc:AlternateContent>
  <bookViews>
    <workbookView xWindow="0" yWindow="0" windowWidth="19200" windowHeight="6930" activeTab="3"/>
  </bookViews>
  <sheets>
    <sheet name="Data artificial 60s" sheetId="2" r:id="rId1"/>
    <sheet name="T-test artificial" sheetId="6" r:id="rId2"/>
    <sheet name="Data Renmark 600s" sheetId="1" r:id="rId3"/>
    <sheet name="T-test - Renmark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6" l="1"/>
  <c r="R25" i="6"/>
  <c r="P25" i="6"/>
  <c r="N25" i="6"/>
  <c r="T4" i="5"/>
  <c r="T5" i="5"/>
  <c r="T6" i="5"/>
  <c r="T7" i="5"/>
  <c r="T8" i="5"/>
  <c r="T9" i="5"/>
  <c r="T10" i="5"/>
  <c r="T11" i="5"/>
  <c r="T12" i="5"/>
  <c r="T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3" i="5"/>
  <c r="Q23" i="6"/>
  <c r="R23" i="6" s="1"/>
  <c r="S23" i="6"/>
  <c r="T23" i="6" s="1"/>
  <c r="Q24" i="6"/>
  <c r="R24" i="6" s="1"/>
  <c r="S24" i="6"/>
  <c r="T24" i="6"/>
  <c r="Q25" i="6"/>
  <c r="S25" i="6"/>
  <c r="Q26" i="6"/>
  <c r="R26" i="6"/>
  <c r="S26" i="6"/>
  <c r="T26" i="6"/>
  <c r="Q27" i="6"/>
  <c r="R27" i="6"/>
  <c r="S27" i="6"/>
  <c r="T27" i="6"/>
  <c r="Q28" i="6"/>
  <c r="R28" i="6"/>
  <c r="S28" i="6"/>
  <c r="T28" i="6"/>
  <c r="Q29" i="6"/>
  <c r="R29" i="6"/>
  <c r="S29" i="6"/>
  <c r="T29" i="6"/>
  <c r="Q30" i="6"/>
  <c r="R30" i="6"/>
  <c r="S30" i="6"/>
  <c r="T30" i="6"/>
  <c r="Q31" i="6"/>
  <c r="R31" i="6"/>
  <c r="S31" i="6"/>
  <c r="T31" i="6"/>
  <c r="Q32" i="6"/>
  <c r="R32" i="6"/>
  <c r="S32" i="6"/>
  <c r="T32" i="6"/>
  <c r="P23" i="6"/>
  <c r="P24" i="6"/>
  <c r="P26" i="6"/>
  <c r="P27" i="6"/>
  <c r="P28" i="6"/>
  <c r="P29" i="6"/>
  <c r="P30" i="6"/>
  <c r="P31" i="6"/>
  <c r="P32" i="6"/>
  <c r="O23" i="6"/>
  <c r="O24" i="6"/>
  <c r="O25" i="6"/>
  <c r="O26" i="6"/>
  <c r="O27" i="6"/>
  <c r="O28" i="6"/>
  <c r="O29" i="6"/>
  <c r="O30" i="6"/>
  <c r="O31" i="6"/>
  <c r="O32" i="6"/>
  <c r="N23" i="6"/>
  <c r="N24" i="6"/>
  <c r="N26" i="6"/>
  <c r="N27" i="6"/>
  <c r="N28" i="6"/>
  <c r="N29" i="6"/>
  <c r="N30" i="6"/>
  <c r="N31" i="6"/>
  <c r="N32" i="6"/>
  <c r="M23" i="6"/>
  <c r="M24" i="6"/>
  <c r="M25" i="6"/>
  <c r="M26" i="6"/>
  <c r="M27" i="6"/>
  <c r="M28" i="6"/>
  <c r="M29" i="6"/>
  <c r="M30" i="6"/>
  <c r="M31" i="6"/>
  <c r="M32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3" i="6"/>
  <c r="N21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2" i="6"/>
  <c r="N3" i="6"/>
  <c r="N4" i="6"/>
  <c r="M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3" i="6"/>
  <c r="M4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S4" i="5"/>
  <c r="S5" i="5"/>
  <c r="S6" i="5"/>
  <c r="S7" i="5"/>
  <c r="S8" i="5"/>
  <c r="S9" i="5"/>
  <c r="S10" i="5"/>
  <c r="S11" i="5"/>
  <c r="S12" i="5"/>
  <c r="S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3" i="5"/>
  <c r="H168" i="2" l="1"/>
  <c r="G168" i="2"/>
  <c r="F168" i="2"/>
  <c r="E168" i="2"/>
  <c r="H157" i="2"/>
  <c r="G157" i="2"/>
  <c r="F157" i="2"/>
  <c r="E157" i="2"/>
  <c r="H146" i="2"/>
  <c r="G146" i="2"/>
  <c r="F146" i="2"/>
  <c r="E146" i="2"/>
  <c r="H135" i="2"/>
  <c r="G135" i="2"/>
  <c r="F135" i="2"/>
  <c r="E135" i="2"/>
  <c r="H124" i="2"/>
  <c r="G124" i="2"/>
  <c r="F124" i="2"/>
  <c r="E124" i="2"/>
  <c r="H113" i="2"/>
  <c r="G113" i="2"/>
  <c r="F113" i="2"/>
  <c r="E113" i="2"/>
  <c r="H102" i="2"/>
  <c r="G102" i="2"/>
  <c r="F102" i="2"/>
  <c r="E102" i="2"/>
  <c r="H91" i="2"/>
  <c r="G91" i="2"/>
  <c r="F91" i="2"/>
  <c r="E91" i="2"/>
  <c r="H80" i="2"/>
  <c r="G80" i="2"/>
  <c r="F80" i="2"/>
  <c r="E80" i="2"/>
  <c r="H69" i="2"/>
  <c r="G69" i="2"/>
  <c r="F69" i="2"/>
  <c r="E69" i="2"/>
  <c r="H58" i="2"/>
  <c r="G58" i="2"/>
  <c r="F58" i="2"/>
  <c r="E58" i="2"/>
  <c r="H47" i="2"/>
  <c r="G47" i="2"/>
  <c r="F47" i="2"/>
  <c r="E47" i="2"/>
  <c r="H36" i="2"/>
  <c r="G36" i="2"/>
  <c r="F36" i="2"/>
  <c r="E36" i="2"/>
  <c r="H25" i="2"/>
  <c r="G25" i="2"/>
  <c r="F25" i="2"/>
  <c r="E25" i="2"/>
  <c r="H14" i="2"/>
  <c r="G14" i="2"/>
  <c r="F14" i="2"/>
  <c r="E14" i="2"/>
  <c r="I102" i="1"/>
  <c r="H102" i="1"/>
  <c r="G102" i="1"/>
  <c r="F102" i="1"/>
  <c r="I91" i="1"/>
  <c r="H91" i="1"/>
  <c r="G91" i="1"/>
  <c r="F91" i="1"/>
  <c r="I80" i="1"/>
  <c r="H80" i="1"/>
  <c r="G80" i="1"/>
  <c r="F80" i="1"/>
  <c r="I69" i="1"/>
  <c r="H69" i="1"/>
  <c r="G69" i="1"/>
  <c r="F69" i="1"/>
  <c r="I58" i="1"/>
  <c r="H58" i="1"/>
  <c r="G58" i="1"/>
  <c r="F58" i="1"/>
  <c r="I47" i="1"/>
  <c r="H47" i="1"/>
  <c r="G47" i="1"/>
  <c r="F47" i="1"/>
  <c r="I36" i="1"/>
  <c r="H36" i="1"/>
  <c r="G36" i="1"/>
  <c r="F36" i="1"/>
  <c r="I25" i="1"/>
  <c r="H25" i="1"/>
  <c r="G25" i="1"/>
  <c r="F25" i="1"/>
  <c r="I14" i="1"/>
  <c r="H14" i="1"/>
  <c r="G14" i="1"/>
  <c r="F14" i="1"/>
</calcChain>
</file>

<file path=xl/sharedStrings.xml><?xml version="1.0" encoding="utf-8"?>
<sst xmlns="http://schemas.openxmlformats.org/spreadsheetml/2006/main" count="615" uniqueCount="85">
  <si>
    <t>Inst</t>
  </si>
  <si>
    <t>Sched</t>
  </si>
  <si>
    <t>Fleet</t>
  </si>
  <si>
    <t>Time</t>
  </si>
  <si>
    <t>Req bank</t>
  </si>
  <si>
    <t>Obj</t>
  </si>
  <si>
    <t>StDev</t>
  </si>
  <si>
    <t>Min</t>
  </si>
  <si>
    <t>Max</t>
  </si>
  <si>
    <t>Obj1</t>
  </si>
  <si>
    <t>Obj2</t>
  </si>
  <si>
    <t>Avg d</t>
  </si>
  <si>
    <t>Largest d</t>
  </si>
  <si>
    <t>Iter</t>
  </si>
  <si>
    <t>dp1</t>
  </si>
  <si>
    <t>earliest_possible</t>
  </si>
  <si>
    <t>latest_possible</t>
  </si>
  <si>
    <t>both_heuristics</t>
  </si>
  <si>
    <t>lp</t>
  </si>
  <si>
    <t>Comparison of Scheduling Approaches based on the Renmark Instances (600 seconds, 1.5, 15, 40)</t>
  </si>
  <si>
    <t>Comparison of Scheduling Approaches based on the Artificial Instances (60 seconds, 0.15, 0.85, 1.5, 10, 11)</t>
  </si>
  <si>
    <t>DP</t>
  </si>
  <si>
    <t>LP</t>
  </si>
  <si>
    <t>degrees of freedom</t>
  </si>
  <si>
    <t>t test</t>
  </si>
  <si>
    <t>DP-Earliest</t>
  </si>
  <si>
    <t>V</t>
  </si>
  <si>
    <t>P-value</t>
  </si>
  <si>
    <t>Earliest-DP</t>
  </si>
  <si>
    <t>Latest-DP</t>
  </si>
  <si>
    <t>Latest-Earliest</t>
  </si>
  <si>
    <t>Both-Earliest</t>
  </si>
  <si>
    <t>LP-Earliest</t>
  </si>
  <si>
    <t>Both-DP</t>
  </si>
  <si>
    <t>LP-DP</t>
  </si>
  <si>
    <t>a25_0</t>
  </si>
  <si>
    <t>a25_1</t>
  </si>
  <si>
    <t>a25_2</t>
  </si>
  <si>
    <t>a25_3</t>
  </si>
  <si>
    <t>a25_4</t>
  </si>
  <si>
    <t>a25_5</t>
  </si>
  <si>
    <t>a25_6</t>
  </si>
  <si>
    <t>a25_7</t>
  </si>
  <si>
    <t>a25_8</t>
  </si>
  <si>
    <t>a25_9</t>
  </si>
  <si>
    <t>a50_0</t>
  </si>
  <si>
    <t>a50_1</t>
  </si>
  <si>
    <t>a50_2</t>
  </si>
  <si>
    <t>a50_3</t>
  </si>
  <si>
    <t>a50_4</t>
  </si>
  <si>
    <t>a50_5</t>
  </si>
  <si>
    <t>a50_6</t>
  </si>
  <si>
    <t>a50_7</t>
  </si>
  <si>
    <t>a50_8</t>
  </si>
  <si>
    <t>a50_9</t>
  </si>
  <si>
    <t>a75_0</t>
  </si>
  <si>
    <t>a75_1</t>
  </si>
  <si>
    <t>a75_2</t>
  </si>
  <si>
    <t>a75_3</t>
  </si>
  <si>
    <t>a75_4</t>
  </si>
  <si>
    <t>a75_5</t>
  </si>
  <si>
    <t>a75_6</t>
  </si>
  <si>
    <t>a75_7</t>
  </si>
  <si>
    <t>a75_8</t>
  </si>
  <si>
    <t>a75_9</t>
  </si>
  <si>
    <t>r100_0</t>
  </si>
  <si>
    <t>r100_1</t>
  </si>
  <si>
    <t>r100_2</t>
  </si>
  <si>
    <t>r100_3</t>
  </si>
  <si>
    <t>r100_4</t>
  </si>
  <si>
    <t>r100_5</t>
  </si>
  <si>
    <t>r100_6</t>
  </si>
  <si>
    <t>r100_7</t>
  </si>
  <si>
    <t>r100_8</t>
  </si>
  <si>
    <t>r100_9</t>
  </si>
  <si>
    <t>r300_0</t>
  </si>
  <si>
    <t>r300_1</t>
  </si>
  <si>
    <t>r300_2</t>
  </si>
  <si>
    <t>r300_3</t>
  </si>
  <si>
    <t>r300_4</t>
  </si>
  <si>
    <t>r300_5</t>
  </si>
  <si>
    <t>r300_6</t>
  </si>
  <si>
    <t>r300_7</t>
  </si>
  <si>
    <t>r300_8</t>
  </si>
  <si>
    <t>r300_9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</si>
</sst>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/>
    <xf numFmtId="1" fontId="0" fillId="0" borderId="6" xfId="0" applyNumberFormat="1" applyBorder="1" applyAlignment="1">
      <alignment horizontal="right"/>
    </xf>
    <xf numFmtId="0" fontId="0" fillId="0" borderId="7" xfId="0" applyFill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/>
    <xf numFmtId="2" fontId="0" fillId="2" borderId="0" xfId="0" applyNumberFormat="1" applyFill="1" applyBorder="1"/>
    <xf numFmtId="1" fontId="0" fillId="0" borderId="8" xfId="0" applyNumberFormat="1" applyBorder="1" applyAlignment="1">
      <alignment horizontal="right"/>
    </xf>
    <xf numFmtId="0" fontId="0" fillId="0" borderId="9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0" applyNumberFormat="1" applyBorder="1"/>
    <xf numFmtId="2" fontId="0" fillId="2" borderId="10" xfId="0" applyNumberFormat="1" applyFill="1" applyBorder="1"/>
    <xf numFmtId="1" fontId="0" fillId="0" borderId="11" xfId="0" applyNumberFormat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2" fontId="0" fillId="3" borderId="10" xfId="0" applyNumberFormat="1" applyFill="1" applyBorder="1"/>
    <xf numFmtId="2" fontId="1" fillId="3" borderId="10" xfId="0" applyNumberFormat="1" applyFont="1" applyFill="1" applyBorder="1"/>
    <xf numFmtId="1" fontId="0" fillId="3" borderId="11" xfId="0" applyNumberForma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0" fillId="3" borderId="13" xfId="0" applyNumberFormat="1" applyFill="1" applyBorder="1"/>
    <xf numFmtId="2" fontId="1" fillId="3" borderId="13" xfId="0" applyNumberFormat="1" applyFont="1" applyFill="1" applyBorder="1"/>
    <xf numFmtId="1" fontId="0" fillId="3" borderId="14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0" fontId="0" fillId="0" borderId="0" xfId="0" applyFill="1"/>
    <xf numFmtId="0" fontId="0" fillId="0" borderId="4" xfId="0" applyBorder="1"/>
    <xf numFmtId="2" fontId="0" fillId="0" borderId="4" xfId="0" applyNumberFormat="1" applyBorder="1"/>
    <xf numFmtId="0" fontId="0" fillId="0" borderId="7" xfId="0" applyBorder="1"/>
    <xf numFmtId="2" fontId="0" fillId="0" borderId="7" xfId="0" applyNumberFormat="1" applyBorder="1"/>
    <xf numFmtId="2" fontId="0" fillId="3" borderId="9" xfId="0" applyNumberFormat="1" applyFill="1" applyBorder="1"/>
    <xf numFmtId="2" fontId="0" fillId="3" borderId="12" xfId="0" applyNumberFormat="1" applyFill="1" applyBorder="1"/>
    <xf numFmtId="1" fontId="0" fillId="0" borderId="0" xfId="0" applyNumberFormat="1" applyBorder="1" applyAlignment="1">
      <alignment horizontal="right"/>
    </xf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Border="1"/>
    <xf numFmtId="1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>
      <selection activeCell="A4" sqref="A4"/>
    </sheetView>
  </sheetViews>
  <sheetFormatPr defaultRowHeight="14.5" x14ac:dyDescent="0.35"/>
  <cols>
    <col min="1" max="1" width="10.7265625" customWidth="1"/>
    <col min="2" max="2" width="16.26953125" style="2" bestFit="1" customWidth="1"/>
    <col min="3" max="3" width="9.1796875" style="2"/>
    <col min="6" max="8" width="9.1796875" style="43"/>
    <col min="13" max="13" width="9.1796875" customWidth="1"/>
  </cols>
  <sheetData>
    <row r="1" spans="1:13" x14ac:dyDescent="0.35">
      <c r="A1" s="1" t="s">
        <v>20</v>
      </c>
    </row>
    <row r="2" spans="1:13" ht="15" thickBot="1" x14ac:dyDescent="0.4"/>
    <row r="3" spans="1:13" ht="15" thickBot="1" x14ac:dyDescent="0.4">
      <c r="A3" s="3" t="s">
        <v>0</v>
      </c>
      <c r="B3" s="4" t="s">
        <v>1</v>
      </c>
      <c r="C3" s="4" t="s">
        <v>2</v>
      </c>
      <c r="D3" s="3" t="s">
        <v>4</v>
      </c>
      <c r="E3" s="4" t="s">
        <v>5</v>
      </c>
      <c r="F3" s="6" t="s">
        <v>6</v>
      </c>
      <c r="G3" s="6" t="s">
        <v>7</v>
      </c>
      <c r="H3" s="6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5" t="s">
        <v>13</v>
      </c>
    </row>
    <row r="4" spans="1:13" x14ac:dyDescent="0.35">
      <c r="A4" s="44" t="s">
        <v>35</v>
      </c>
      <c r="B4" s="8" t="s">
        <v>14</v>
      </c>
      <c r="C4" s="8">
        <v>3</v>
      </c>
      <c r="D4" s="45">
        <v>0</v>
      </c>
      <c r="E4" s="10">
        <v>15.75</v>
      </c>
      <c r="F4" s="11">
        <v>0</v>
      </c>
      <c r="G4" s="11">
        <v>15.75</v>
      </c>
      <c r="H4" s="11">
        <v>15.75</v>
      </c>
      <c r="I4" s="10">
        <v>37</v>
      </c>
      <c r="J4" s="10">
        <v>12</v>
      </c>
      <c r="K4" s="10">
        <v>1.4800000000000002</v>
      </c>
      <c r="L4" s="10">
        <v>8</v>
      </c>
      <c r="M4" s="12">
        <v>10923.5</v>
      </c>
    </row>
    <row r="5" spans="1:13" x14ac:dyDescent="0.35">
      <c r="A5" s="46" t="s">
        <v>36</v>
      </c>
      <c r="B5" s="14" t="s">
        <v>14</v>
      </c>
      <c r="C5" s="14">
        <v>3</v>
      </c>
      <c r="D5" s="47">
        <v>0</v>
      </c>
      <c r="E5" s="16">
        <v>20.800000000000004</v>
      </c>
      <c r="F5" s="17">
        <v>3.7448890331484813E-15</v>
      </c>
      <c r="G5" s="17">
        <v>20.8</v>
      </c>
      <c r="H5" s="17">
        <v>20.8</v>
      </c>
      <c r="I5" s="16">
        <v>65</v>
      </c>
      <c r="J5" s="16">
        <v>13</v>
      </c>
      <c r="K5" s="16">
        <v>2.6000000000000005</v>
      </c>
      <c r="L5" s="16">
        <v>10</v>
      </c>
      <c r="M5" s="18">
        <v>10942.3</v>
      </c>
    </row>
    <row r="6" spans="1:13" x14ac:dyDescent="0.35">
      <c r="A6" s="46" t="s">
        <v>37</v>
      </c>
      <c r="B6" s="14" t="s">
        <v>14</v>
      </c>
      <c r="C6" s="14">
        <v>3</v>
      </c>
      <c r="D6" s="47">
        <v>0</v>
      </c>
      <c r="E6" s="16">
        <v>22.099999999999998</v>
      </c>
      <c r="F6" s="17">
        <v>3.7448890331484813E-15</v>
      </c>
      <c r="G6" s="17">
        <v>22.1</v>
      </c>
      <c r="H6" s="17">
        <v>22.1</v>
      </c>
      <c r="I6" s="16">
        <v>68</v>
      </c>
      <c r="J6" s="16">
        <v>14</v>
      </c>
      <c r="K6" s="16">
        <v>2.7199999999999998</v>
      </c>
      <c r="L6" s="16">
        <v>9</v>
      </c>
      <c r="M6" s="18">
        <v>8560.4</v>
      </c>
    </row>
    <row r="7" spans="1:13" x14ac:dyDescent="0.35">
      <c r="A7" s="46" t="s">
        <v>38</v>
      </c>
      <c r="B7" s="14" t="s">
        <v>14</v>
      </c>
      <c r="C7" s="14">
        <v>3</v>
      </c>
      <c r="D7" s="47">
        <v>0</v>
      </c>
      <c r="E7" s="16">
        <v>21.25</v>
      </c>
      <c r="F7" s="17">
        <v>0</v>
      </c>
      <c r="G7" s="17">
        <v>21.25</v>
      </c>
      <c r="H7" s="17">
        <v>21.25</v>
      </c>
      <c r="I7" s="16">
        <v>68</v>
      </c>
      <c r="J7" s="16">
        <v>13</v>
      </c>
      <c r="K7" s="16">
        <v>2.7199999999999998</v>
      </c>
      <c r="L7" s="16">
        <v>12</v>
      </c>
      <c r="M7" s="18">
        <v>7964.4</v>
      </c>
    </row>
    <row r="8" spans="1:13" x14ac:dyDescent="0.35">
      <c r="A8" s="46" t="s">
        <v>39</v>
      </c>
      <c r="B8" s="14" t="s">
        <v>14</v>
      </c>
      <c r="C8" s="14">
        <v>3</v>
      </c>
      <c r="D8" s="47">
        <v>0</v>
      </c>
      <c r="E8" s="16">
        <v>19.900000000000002</v>
      </c>
      <c r="F8" s="17">
        <v>3.7448890331484813E-15</v>
      </c>
      <c r="G8" s="17">
        <v>19.899999999999999</v>
      </c>
      <c r="H8" s="17">
        <v>19.899999999999999</v>
      </c>
      <c r="I8" s="16">
        <v>59</v>
      </c>
      <c r="J8" s="16">
        <v>13</v>
      </c>
      <c r="K8" s="16">
        <v>2.36</v>
      </c>
      <c r="L8" s="16">
        <v>9.1</v>
      </c>
      <c r="M8" s="18">
        <v>10574.5</v>
      </c>
    </row>
    <row r="9" spans="1:13" x14ac:dyDescent="0.35">
      <c r="A9" s="46" t="s">
        <v>40</v>
      </c>
      <c r="B9" s="14" t="s">
        <v>14</v>
      </c>
      <c r="C9" s="14">
        <v>3</v>
      </c>
      <c r="D9" s="47">
        <v>0</v>
      </c>
      <c r="E9" s="16">
        <v>22.849999999999998</v>
      </c>
      <c r="F9" s="17">
        <v>3.7448890331484813E-15</v>
      </c>
      <c r="G9" s="17">
        <v>22.85</v>
      </c>
      <c r="H9" s="17">
        <v>22.85</v>
      </c>
      <c r="I9" s="16">
        <v>73</v>
      </c>
      <c r="J9" s="16">
        <v>14</v>
      </c>
      <c r="K9" s="16">
        <v>2.9200000000000004</v>
      </c>
      <c r="L9" s="16">
        <v>12</v>
      </c>
      <c r="M9" s="18">
        <v>11694.9</v>
      </c>
    </row>
    <row r="10" spans="1:13" x14ac:dyDescent="0.35">
      <c r="A10" s="46" t="s">
        <v>41</v>
      </c>
      <c r="B10" s="14" t="s">
        <v>14</v>
      </c>
      <c r="C10" s="14">
        <v>3</v>
      </c>
      <c r="D10" s="47">
        <v>0</v>
      </c>
      <c r="E10" s="16">
        <v>19.400000000000002</v>
      </c>
      <c r="F10" s="17">
        <v>3.7448890331484813E-15</v>
      </c>
      <c r="G10" s="17">
        <v>19.399999999999999</v>
      </c>
      <c r="H10" s="17">
        <v>19.399999999999999</v>
      </c>
      <c r="I10" s="16">
        <v>67</v>
      </c>
      <c r="J10" s="16">
        <v>11</v>
      </c>
      <c r="K10" s="16">
        <v>2.68</v>
      </c>
      <c r="L10" s="16">
        <v>11</v>
      </c>
      <c r="M10" s="18">
        <v>11349.7</v>
      </c>
    </row>
    <row r="11" spans="1:13" x14ac:dyDescent="0.35">
      <c r="A11" s="46" t="s">
        <v>42</v>
      </c>
      <c r="B11" s="14" t="s">
        <v>14</v>
      </c>
      <c r="C11" s="14">
        <v>3</v>
      </c>
      <c r="D11" s="47">
        <v>0</v>
      </c>
      <c r="E11" s="16">
        <v>17.349999999999998</v>
      </c>
      <c r="F11" s="17">
        <v>3.7448890331484813E-15</v>
      </c>
      <c r="G11" s="17">
        <v>17.350000000000001</v>
      </c>
      <c r="H11" s="17">
        <v>17.350000000000001</v>
      </c>
      <c r="I11" s="16">
        <v>42</v>
      </c>
      <c r="J11" s="16">
        <v>13</v>
      </c>
      <c r="K11" s="16">
        <v>1.6800000000000002</v>
      </c>
      <c r="L11" s="16">
        <v>8</v>
      </c>
      <c r="M11" s="18">
        <v>4783.3</v>
      </c>
    </row>
    <row r="12" spans="1:13" x14ac:dyDescent="0.35">
      <c r="A12" s="46" t="s">
        <v>43</v>
      </c>
      <c r="B12" s="14" t="s">
        <v>14</v>
      </c>
      <c r="C12" s="14">
        <v>3</v>
      </c>
      <c r="D12" s="47">
        <v>0</v>
      </c>
      <c r="E12" s="16">
        <v>19.25</v>
      </c>
      <c r="F12" s="17">
        <v>0</v>
      </c>
      <c r="G12" s="17">
        <v>19.25</v>
      </c>
      <c r="H12" s="17">
        <v>19.25</v>
      </c>
      <c r="I12" s="16">
        <v>49</v>
      </c>
      <c r="J12" s="16">
        <v>14</v>
      </c>
      <c r="K12" s="16">
        <v>1.9600000000000004</v>
      </c>
      <c r="L12" s="16">
        <v>11</v>
      </c>
      <c r="M12" s="18">
        <v>7746.1</v>
      </c>
    </row>
    <row r="13" spans="1:13" x14ac:dyDescent="0.35">
      <c r="A13" s="46" t="s">
        <v>44</v>
      </c>
      <c r="B13" s="14" t="s">
        <v>14</v>
      </c>
      <c r="C13" s="14">
        <v>3</v>
      </c>
      <c r="D13" s="47">
        <v>0</v>
      </c>
      <c r="E13" s="16">
        <v>22.900000000000002</v>
      </c>
      <c r="F13" s="17">
        <v>3.7448890331484813E-15</v>
      </c>
      <c r="G13" s="17">
        <v>22.9</v>
      </c>
      <c r="H13" s="17">
        <v>22.9</v>
      </c>
      <c r="I13" s="16">
        <v>79</v>
      </c>
      <c r="J13" s="16">
        <v>13</v>
      </c>
      <c r="K13" s="16">
        <v>3.16</v>
      </c>
      <c r="L13" s="16">
        <v>11.4</v>
      </c>
      <c r="M13" s="18">
        <v>7845.3</v>
      </c>
    </row>
    <row r="14" spans="1:13" x14ac:dyDescent="0.35">
      <c r="A14" s="25"/>
      <c r="B14" s="26"/>
      <c r="C14" s="26"/>
      <c r="D14" s="48"/>
      <c r="E14" s="29">
        <f>AVERAGE(E4:E13)</f>
        <v>20.155000000000001</v>
      </c>
      <c r="F14" s="29">
        <f t="shared" ref="F14:H14" si="0">AVERAGE(F4:F13)</f>
        <v>2.6214223232039364E-15</v>
      </c>
      <c r="G14" s="29">
        <f t="shared" si="0"/>
        <v>20.155000000000001</v>
      </c>
      <c r="H14" s="29">
        <f t="shared" si="0"/>
        <v>20.155000000000001</v>
      </c>
      <c r="I14" s="28"/>
      <c r="J14" s="28"/>
      <c r="K14" s="28"/>
      <c r="L14" s="28"/>
      <c r="M14" s="30"/>
    </row>
    <row r="15" spans="1:13" x14ac:dyDescent="0.35">
      <c r="A15" s="46" t="s">
        <v>35</v>
      </c>
      <c r="B15" s="14" t="s">
        <v>15</v>
      </c>
      <c r="C15" s="14">
        <v>3</v>
      </c>
      <c r="D15" s="47">
        <v>0</v>
      </c>
      <c r="E15" s="16">
        <v>15.75</v>
      </c>
      <c r="F15" s="17">
        <v>0</v>
      </c>
      <c r="G15" s="17">
        <v>15.75</v>
      </c>
      <c r="H15" s="17">
        <v>15.75</v>
      </c>
      <c r="I15" s="16">
        <v>37</v>
      </c>
      <c r="J15" s="16">
        <v>12</v>
      </c>
      <c r="K15" s="16">
        <v>1.4800000000000002</v>
      </c>
      <c r="L15" s="16">
        <v>8</v>
      </c>
      <c r="M15" s="18">
        <v>20462.5</v>
      </c>
    </row>
    <row r="16" spans="1:13" x14ac:dyDescent="0.35">
      <c r="A16" s="46" t="s">
        <v>36</v>
      </c>
      <c r="B16" s="14" t="s">
        <v>15</v>
      </c>
      <c r="C16" s="14">
        <v>3</v>
      </c>
      <c r="D16" s="47">
        <v>0</v>
      </c>
      <c r="E16" s="16">
        <v>20.949999999999996</v>
      </c>
      <c r="F16" s="17">
        <v>3.7448890331484813E-15</v>
      </c>
      <c r="G16" s="17">
        <v>20.95</v>
      </c>
      <c r="H16" s="17">
        <v>20.95</v>
      </c>
      <c r="I16" s="16">
        <v>66</v>
      </c>
      <c r="J16" s="16">
        <v>13</v>
      </c>
      <c r="K16" s="16">
        <v>2.64</v>
      </c>
      <c r="L16" s="16">
        <v>10</v>
      </c>
      <c r="M16" s="18">
        <v>24058.9</v>
      </c>
    </row>
    <row r="17" spans="1:13" x14ac:dyDescent="0.35">
      <c r="A17" s="46" t="s">
        <v>37</v>
      </c>
      <c r="B17" s="14" t="s">
        <v>15</v>
      </c>
      <c r="C17" s="14">
        <v>3</v>
      </c>
      <c r="D17" s="47">
        <v>0</v>
      </c>
      <c r="E17" s="16">
        <v>22.449999999999996</v>
      </c>
      <c r="F17" s="17">
        <v>3.7448890331484813E-15</v>
      </c>
      <c r="G17" s="17">
        <v>22.45</v>
      </c>
      <c r="H17" s="17">
        <v>22.45</v>
      </c>
      <c r="I17" s="16">
        <v>76</v>
      </c>
      <c r="J17" s="16">
        <v>13</v>
      </c>
      <c r="K17" s="16">
        <v>3.0399999999999996</v>
      </c>
      <c r="L17" s="16">
        <v>9</v>
      </c>
      <c r="M17" s="18">
        <v>22074</v>
      </c>
    </row>
    <row r="18" spans="1:13" x14ac:dyDescent="0.35">
      <c r="A18" s="46" t="s">
        <v>38</v>
      </c>
      <c r="B18" s="14" t="s">
        <v>15</v>
      </c>
      <c r="C18" s="14">
        <v>3</v>
      </c>
      <c r="D18" s="47">
        <v>0</v>
      </c>
      <c r="E18" s="16">
        <v>21.25</v>
      </c>
      <c r="F18" s="17">
        <v>0</v>
      </c>
      <c r="G18" s="17">
        <v>21.25</v>
      </c>
      <c r="H18" s="17">
        <v>21.25</v>
      </c>
      <c r="I18" s="16">
        <v>68</v>
      </c>
      <c r="J18" s="16">
        <v>13</v>
      </c>
      <c r="K18" s="16">
        <v>2.7199999999999998</v>
      </c>
      <c r="L18" s="16">
        <v>12</v>
      </c>
      <c r="M18" s="18">
        <v>23788.1</v>
      </c>
    </row>
    <row r="19" spans="1:13" x14ac:dyDescent="0.35">
      <c r="A19" s="46" t="s">
        <v>39</v>
      </c>
      <c r="B19" s="14" t="s">
        <v>15</v>
      </c>
      <c r="C19" s="14">
        <v>3</v>
      </c>
      <c r="D19" s="47">
        <v>0</v>
      </c>
      <c r="E19" s="16">
        <v>19.900000000000002</v>
      </c>
      <c r="F19" s="17">
        <v>3.7448890331484813E-15</v>
      </c>
      <c r="G19" s="17">
        <v>19.899999999999999</v>
      </c>
      <c r="H19" s="17">
        <v>19.899999999999999</v>
      </c>
      <c r="I19" s="16">
        <v>59</v>
      </c>
      <c r="J19" s="16">
        <v>13</v>
      </c>
      <c r="K19" s="16">
        <v>2.36</v>
      </c>
      <c r="L19" s="16">
        <v>9</v>
      </c>
      <c r="M19" s="18">
        <v>22870.799999999999</v>
      </c>
    </row>
    <row r="20" spans="1:13" x14ac:dyDescent="0.35">
      <c r="A20" s="46" t="s">
        <v>40</v>
      </c>
      <c r="B20" s="14" t="s">
        <v>15</v>
      </c>
      <c r="C20" s="14">
        <v>3</v>
      </c>
      <c r="D20" s="47">
        <v>0</v>
      </c>
      <c r="E20" s="16">
        <v>23.75</v>
      </c>
      <c r="F20" s="17">
        <v>0</v>
      </c>
      <c r="G20" s="17">
        <v>23.75</v>
      </c>
      <c r="H20" s="17">
        <v>23.75</v>
      </c>
      <c r="I20" s="16">
        <v>79</v>
      </c>
      <c r="J20" s="16">
        <v>14</v>
      </c>
      <c r="K20" s="16">
        <v>3.16</v>
      </c>
      <c r="L20" s="16">
        <v>12</v>
      </c>
      <c r="M20" s="18">
        <v>24399.5</v>
      </c>
    </row>
    <row r="21" spans="1:13" x14ac:dyDescent="0.35">
      <c r="A21" s="46" t="s">
        <v>41</v>
      </c>
      <c r="B21" s="14" t="s">
        <v>15</v>
      </c>
      <c r="C21" s="14">
        <v>3</v>
      </c>
      <c r="D21" s="47">
        <v>0</v>
      </c>
      <c r="E21" s="16">
        <v>19.800000000000004</v>
      </c>
      <c r="F21" s="17">
        <v>3.7448890331484813E-15</v>
      </c>
      <c r="G21" s="17">
        <v>19.8</v>
      </c>
      <c r="H21" s="17">
        <v>19.8</v>
      </c>
      <c r="I21" s="16">
        <v>64</v>
      </c>
      <c r="J21" s="16">
        <v>12</v>
      </c>
      <c r="K21" s="16">
        <v>2.5599999999999996</v>
      </c>
      <c r="L21" s="16">
        <v>13</v>
      </c>
      <c r="M21" s="18">
        <v>21923.4</v>
      </c>
    </row>
    <row r="22" spans="1:13" x14ac:dyDescent="0.35">
      <c r="A22" s="46" t="s">
        <v>42</v>
      </c>
      <c r="B22" s="14" t="s">
        <v>15</v>
      </c>
      <c r="C22" s="14">
        <v>3</v>
      </c>
      <c r="D22" s="47">
        <v>0</v>
      </c>
      <c r="E22" s="16">
        <v>17.349999999999998</v>
      </c>
      <c r="F22" s="17">
        <v>3.7448890331484813E-15</v>
      </c>
      <c r="G22" s="17">
        <v>17.350000000000001</v>
      </c>
      <c r="H22" s="17">
        <v>17.350000000000001</v>
      </c>
      <c r="I22" s="16">
        <v>42</v>
      </c>
      <c r="J22" s="16">
        <v>13</v>
      </c>
      <c r="K22" s="16">
        <v>1.6800000000000002</v>
      </c>
      <c r="L22" s="16">
        <v>7.6</v>
      </c>
      <c r="M22" s="18">
        <v>21283.5</v>
      </c>
    </row>
    <row r="23" spans="1:13" x14ac:dyDescent="0.35">
      <c r="A23" s="46" t="s">
        <v>43</v>
      </c>
      <c r="B23" s="14" t="s">
        <v>15</v>
      </c>
      <c r="C23" s="14">
        <v>3</v>
      </c>
      <c r="D23" s="47">
        <v>0</v>
      </c>
      <c r="E23" s="16">
        <v>19.550000000000004</v>
      </c>
      <c r="F23" s="17">
        <v>3.7448890331484813E-15</v>
      </c>
      <c r="G23" s="17">
        <v>19.55</v>
      </c>
      <c r="H23" s="17">
        <v>19.55</v>
      </c>
      <c r="I23" s="16">
        <v>51</v>
      </c>
      <c r="J23" s="16">
        <v>14</v>
      </c>
      <c r="K23" s="16">
        <v>2.0399999999999996</v>
      </c>
      <c r="L23" s="16">
        <v>8</v>
      </c>
      <c r="M23" s="18">
        <v>19920.400000000001</v>
      </c>
    </row>
    <row r="24" spans="1:13" x14ac:dyDescent="0.35">
      <c r="A24" s="46" t="s">
        <v>44</v>
      </c>
      <c r="B24" s="14" t="s">
        <v>15</v>
      </c>
      <c r="C24" s="14">
        <v>3</v>
      </c>
      <c r="D24" s="47">
        <v>0</v>
      </c>
      <c r="E24" s="16">
        <v>22.900000000000002</v>
      </c>
      <c r="F24" s="17">
        <v>3.7448890331484813E-15</v>
      </c>
      <c r="G24" s="17">
        <v>22.9</v>
      </c>
      <c r="H24" s="17">
        <v>22.9</v>
      </c>
      <c r="I24" s="16">
        <v>79</v>
      </c>
      <c r="J24" s="16">
        <v>13</v>
      </c>
      <c r="K24" s="16">
        <v>3.16</v>
      </c>
      <c r="L24" s="16">
        <v>12.6</v>
      </c>
      <c r="M24" s="18">
        <v>23106.2</v>
      </c>
    </row>
    <row r="25" spans="1:13" x14ac:dyDescent="0.35">
      <c r="A25" s="25"/>
      <c r="B25" s="26"/>
      <c r="C25" s="26"/>
      <c r="D25" s="48"/>
      <c r="E25" s="29">
        <f>AVERAGE(E15:E24)</f>
        <v>20.365000000000002</v>
      </c>
      <c r="F25" s="29">
        <f t="shared" ref="F25:H25" si="1">AVERAGE(F15:F24)</f>
        <v>2.6214223232039364E-15</v>
      </c>
      <c r="G25" s="29">
        <f t="shared" si="1"/>
        <v>20.365000000000002</v>
      </c>
      <c r="H25" s="29">
        <f t="shared" si="1"/>
        <v>20.365000000000002</v>
      </c>
      <c r="I25" s="28"/>
      <c r="J25" s="28"/>
      <c r="K25" s="28"/>
      <c r="L25" s="28"/>
      <c r="M25" s="30"/>
    </row>
    <row r="26" spans="1:13" x14ac:dyDescent="0.35">
      <c r="A26" s="46" t="s">
        <v>35</v>
      </c>
      <c r="B26" s="14" t="s">
        <v>16</v>
      </c>
      <c r="C26" s="14">
        <v>3</v>
      </c>
      <c r="D26" s="47">
        <v>0</v>
      </c>
      <c r="E26" s="16">
        <v>16.849999999999998</v>
      </c>
      <c r="F26" s="17">
        <v>3.7448890331484813E-15</v>
      </c>
      <c r="G26" s="17">
        <v>16.850000000000001</v>
      </c>
      <c r="H26" s="17">
        <v>16.850000000000001</v>
      </c>
      <c r="I26" s="16">
        <v>50</v>
      </c>
      <c r="J26" s="16">
        <v>11</v>
      </c>
      <c r="K26" s="16">
        <v>2</v>
      </c>
      <c r="L26" s="16">
        <v>8</v>
      </c>
      <c r="M26" s="18">
        <v>17987.599999999999</v>
      </c>
    </row>
    <row r="27" spans="1:13" x14ac:dyDescent="0.35">
      <c r="A27" s="46" t="s">
        <v>36</v>
      </c>
      <c r="B27" s="14" t="s">
        <v>16</v>
      </c>
      <c r="C27" s="14">
        <v>3</v>
      </c>
      <c r="D27" s="47">
        <v>0</v>
      </c>
      <c r="E27" s="16">
        <v>21.099999999999998</v>
      </c>
      <c r="F27" s="17">
        <v>3.7448890331484813E-15</v>
      </c>
      <c r="G27" s="17">
        <v>21.1</v>
      </c>
      <c r="H27" s="17">
        <v>21.1</v>
      </c>
      <c r="I27" s="16">
        <v>67</v>
      </c>
      <c r="J27" s="16">
        <v>13</v>
      </c>
      <c r="K27" s="16">
        <v>2.68</v>
      </c>
      <c r="L27" s="16">
        <v>12</v>
      </c>
      <c r="M27" s="18">
        <v>20955</v>
      </c>
    </row>
    <row r="28" spans="1:13" x14ac:dyDescent="0.35">
      <c r="A28" s="46" t="s">
        <v>37</v>
      </c>
      <c r="B28" s="14" t="s">
        <v>16</v>
      </c>
      <c r="C28" s="14">
        <v>3</v>
      </c>
      <c r="D28" s="47">
        <v>0</v>
      </c>
      <c r="E28" s="16">
        <v>23.099999999999998</v>
      </c>
      <c r="F28" s="17">
        <v>3.7448890331484813E-15</v>
      </c>
      <c r="G28" s="17">
        <v>23.1</v>
      </c>
      <c r="H28" s="17">
        <v>23.1</v>
      </c>
      <c r="I28" s="16">
        <v>86</v>
      </c>
      <c r="J28" s="16">
        <v>12</v>
      </c>
      <c r="K28" s="16">
        <v>3.4400000000000004</v>
      </c>
      <c r="L28" s="16">
        <v>10.5</v>
      </c>
      <c r="M28" s="18">
        <v>20254.400000000001</v>
      </c>
    </row>
    <row r="29" spans="1:13" x14ac:dyDescent="0.35">
      <c r="A29" s="46" t="s">
        <v>38</v>
      </c>
      <c r="B29" s="14" t="s">
        <v>16</v>
      </c>
      <c r="C29" s="14">
        <v>3</v>
      </c>
      <c r="D29" s="47">
        <v>0</v>
      </c>
      <c r="E29" s="16">
        <v>21.25</v>
      </c>
      <c r="F29" s="17">
        <v>0</v>
      </c>
      <c r="G29" s="17">
        <v>21.25</v>
      </c>
      <c r="H29" s="17">
        <v>21.25</v>
      </c>
      <c r="I29" s="16">
        <v>68</v>
      </c>
      <c r="J29" s="16">
        <v>13</v>
      </c>
      <c r="K29" s="16">
        <v>2.7199999999999998</v>
      </c>
      <c r="L29" s="16">
        <v>12</v>
      </c>
      <c r="M29" s="18">
        <v>20730.599999999999</v>
      </c>
    </row>
    <row r="30" spans="1:13" x14ac:dyDescent="0.35">
      <c r="A30" s="46" t="s">
        <v>39</v>
      </c>
      <c r="B30" s="14" t="s">
        <v>16</v>
      </c>
      <c r="C30" s="14">
        <v>3</v>
      </c>
      <c r="D30" s="47">
        <v>0</v>
      </c>
      <c r="E30" s="16">
        <v>20.550000000000004</v>
      </c>
      <c r="F30" s="17">
        <v>3.7448890331484813E-15</v>
      </c>
      <c r="G30" s="17">
        <v>20.55</v>
      </c>
      <c r="H30" s="17">
        <v>20.55</v>
      </c>
      <c r="I30" s="16">
        <v>69</v>
      </c>
      <c r="J30" s="16">
        <v>12</v>
      </c>
      <c r="K30" s="16">
        <v>2.7599999999999993</v>
      </c>
      <c r="L30" s="16">
        <v>10</v>
      </c>
      <c r="M30" s="18">
        <v>19136.099999999999</v>
      </c>
    </row>
    <row r="31" spans="1:13" x14ac:dyDescent="0.35">
      <c r="A31" s="46" t="s">
        <v>40</v>
      </c>
      <c r="B31" s="14" t="s">
        <v>16</v>
      </c>
      <c r="C31" s="14">
        <v>3</v>
      </c>
      <c r="D31" s="47">
        <v>0</v>
      </c>
      <c r="E31" s="16">
        <v>24.900000000000002</v>
      </c>
      <c r="F31" s="17">
        <v>3.7448890331484813E-15</v>
      </c>
      <c r="G31" s="17">
        <v>24.9</v>
      </c>
      <c r="H31" s="17">
        <v>24.9</v>
      </c>
      <c r="I31" s="16">
        <v>98</v>
      </c>
      <c r="J31" s="16">
        <v>12</v>
      </c>
      <c r="K31" s="16">
        <v>3.9200000000000008</v>
      </c>
      <c r="L31" s="16">
        <v>13</v>
      </c>
      <c r="M31" s="18">
        <v>21081.599999999999</v>
      </c>
    </row>
    <row r="32" spans="1:13" x14ac:dyDescent="0.35">
      <c r="A32" s="46" t="s">
        <v>41</v>
      </c>
      <c r="B32" s="14" t="s">
        <v>16</v>
      </c>
      <c r="C32" s="14">
        <v>3</v>
      </c>
      <c r="D32" s="47">
        <v>0</v>
      </c>
      <c r="E32" s="16">
        <v>19.849999999999998</v>
      </c>
      <c r="F32" s="17">
        <v>3.7448890331484813E-15</v>
      </c>
      <c r="G32" s="17">
        <v>19.850000000000001</v>
      </c>
      <c r="H32" s="17">
        <v>19.850000000000001</v>
      </c>
      <c r="I32" s="16">
        <v>70</v>
      </c>
      <c r="J32" s="16">
        <v>11</v>
      </c>
      <c r="K32" s="16">
        <v>2.8000000000000003</v>
      </c>
      <c r="L32" s="16">
        <v>13</v>
      </c>
      <c r="M32" s="18">
        <v>20833.099999999999</v>
      </c>
    </row>
    <row r="33" spans="1:13" x14ac:dyDescent="0.35">
      <c r="A33" s="46" t="s">
        <v>42</v>
      </c>
      <c r="B33" s="14" t="s">
        <v>16</v>
      </c>
      <c r="C33" s="14">
        <v>3</v>
      </c>
      <c r="D33" s="47">
        <v>0</v>
      </c>
      <c r="E33" s="16">
        <v>17.849999999999998</v>
      </c>
      <c r="F33" s="17">
        <v>3.7448890331484813E-15</v>
      </c>
      <c r="G33" s="17">
        <v>17.850000000000001</v>
      </c>
      <c r="H33" s="17">
        <v>17.850000000000001</v>
      </c>
      <c r="I33" s="16">
        <v>51</v>
      </c>
      <c r="J33" s="16">
        <v>12</v>
      </c>
      <c r="K33" s="16">
        <v>2.0399999999999996</v>
      </c>
      <c r="L33" s="16">
        <v>12</v>
      </c>
      <c r="M33" s="18">
        <v>18079.3</v>
      </c>
    </row>
    <row r="34" spans="1:13" x14ac:dyDescent="0.35">
      <c r="A34" s="46" t="s">
        <v>43</v>
      </c>
      <c r="B34" s="14" t="s">
        <v>16</v>
      </c>
      <c r="C34" s="14">
        <v>3</v>
      </c>
      <c r="D34" s="47">
        <v>0</v>
      </c>
      <c r="E34" s="16">
        <v>19.949999999999996</v>
      </c>
      <c r="F34" s="17">
        <v>3.7448890331484813E-15</v>
      </c>
      <c r="G34" s="17">
        <v>19.95</v>
      </c>
      <c r="H34" s="17">
        <v>19.95</v>
      </c>
      <c r="I34" s="16">
        <v>65</v>
      </c>
      <c r="J34" s="16">
        <v>12</v>
      </c>
      <c r="K34" s="16">
        <v>2.6000000000000005</v>
      </c>
      <c r="L34" s="16">
        <v>14</v>
      </c>
      <c r="M34" s="18">
        <v>17673.2</v>
      </c>
    </row>
    <row r="35" spans="1:13" x14ac:dyDescent="0.35">
      <c r="A35" s="46" t="s">
        <v>44</v>
      </c>
      <c r="B35" s="14" t="s">
        <v>16</v>
      </c>
      <c r="C35" s="14">
        <v>3</v>
      </c>
      <c r="D35" s="47">
        <v>0</v>
      </c>
      <c r="E35" s="16">
        <v>24.099999999999998</v>
      </c>
      <c r="F35" s="17">
        <v>3.7448890331484813E-15</v>
      </c>
      <c r="G35" s="17">
        <v>24.1</v>
      </c>
      <c r="H35" s="17">
        <v>24.1</v>
      </c>
      <c r="I35" s="16">
        <v>87</v>
      </c>
      <c r="J35" s="16">
        <v>13</v>
      </c>
      <c r="K35" s="16">
        <v>3.4799999999999995</v>
      </c>
      <c r="L35" s="16">
        <v>13</v>
      </c>
      <c r="M35" s="18">
        <v>21429</v>
      </c>
    </row>
    <row r="36" spans="1:13" x14ac:dyDescent="0.35">
      <c r="A36" s="25"/>
      <c r="B36" s="26"/>
      <c r="C36" s="26"/>
      <c r="D36" s="48"/>
      <c r="E36" s="29">
        <f>AVERAGE(E26:E35)</f>
        <v>20.949999999999996</v>
      </c>
      <c r="F36" s="29">
        <f t="shared" ref="F36:H36" si="2">AVERAGE(F26:F35)</f>
        <v>3.3704001298336325E-15</v>
      </c>
      <c r="G36" s="29">
        <f t="shared" si="2"/>
        <v>20.949999999999996</v>
      </c>
      <c r="H36" s="29">
        <f t="shared" si="2"/>
        <v>20.949999999999996</v>
      </c>
      <c r="I36" s="28"/>
      <c r="J36" s="28"/>
      <c r="K36" s="28"/>
      <c r="L36" s="28"/>
      <c r="M36" s="30"/>
    </row>
    <row r="37" spans="1:13" x14ac:dyDescent="0.35">
      <c r="A37" s="46" t="s">
        <v>35</v>
      </c>
      <c r="B37" s="14" t="s">
        <v>17</v>
      </c>
      <c r="C37" s="14">
        <v>3</v>
      </c>
      <c r="D37" s="47">
        <v>0</v>
      </c>
      <c r="E37" s="16">
        <v>15.75</v>
      </c>
      <c r="F37" s="17">
        <v>0</v>
      </c>
      <c r="G37" s="17">
        <v>15.75</v>
      </c>
      <c r="H37" s="17">
        <v>15.75</v>
      </c>
      <c r="I37" s="16">
        <v>37</v>
      </c>
      <c r="J37" s="16">
        <v>12</v>
      </c>
      <c r="K37" s="16">
        <v>1.4800000000000002</v>
      </c>
      <c r="L37" s="16">
        <v>8</v>
      </c>
      <c r="M37" s="18">
        <v>10288.5</v>
      </c>
    </row>
    <row r="38" spans="1:13" x14ac:dyDescent="0.35">
      <c r="A38" s="46" t="s">
        <v>36</v>
      </c>
      <c r="B38" s="14" t="s">
        <v>17</v>
      </c>
      <c r="C38" s="14">
        <v>3</v>
      </c>
      <c r="D38" s="47">
        <v>0</v>
      </c>
      <c r="E38" s="16">
        <v>20.800000000000004</v>
      </c>
      <c r="F38" s="17">
        <v>3.7448890331484813E-15</v>
      </c>
      <c r="G38" s="17">
        <v>20.8</v>
      </c>
      <c r="H38" s="17">
        <v>20.8</v>
      </c>
      <c r="I38" s="16">
        <v>65</v>
      </c>
      <c r="J38" s="16">
        <v>13</v>
      </c>
      <c r="K38" s="16">
        <v>2.6000000000000005</v>
      </c>
      <c r="L38" s="16">
        <v>10</v>
      </c>
      <c r="M38" s="18">
        <v>11841.4</v>
      </c>
    </row>
    <row r="39" spans="1:13" x14ac:dyDescent="0.35">
      <c r="A39" s="46" t="s">
        <v>37</v>
      </c>
      <c r="B39" s="14" t="s">
        <v>17</v>
      </c>
      <c r="C39" s="14">
        <v>3</v>
      </c>
      <c r="D39" s="47">
        <v>0</v>
      </c>
      <c r="E39" s="16">
        <v>22.449999999999996</v>
      </c>
      <c r="F39" s="17">
        <v>3.7448890331484813E-15</v>
      </c>
      <c r="G39" s="17">
        <v>22.45</v>
      </c>
      <c r="H39" s="17">
        <v>22.45</v>
      </c>
      <c r="I39" s="16">
        <v>76</v>
      </c>
      <c r="J39" s="16">
        <v>13</v>
      </c>
      <c r="K39" s="16">
        <v>3.0399999999999996</v>
      </c>
      <c r="L39" s="16">
        <v>9</v>
      </c>
      <c r="M39" s="18">
        <v>10885</v>
      </c>
    </row>
    <row r="40" spans="1:13" x14ac:dyDescent="0.35">
      <c r="A40" s="46" t="s">
        <v>38</v>
      </c>
      <c r="B40" s="14" t="s">
        <v>17</v>
      </c>
      <c r="C40" s="14">
        <v>3</v>
      </c>
      <c r="D40" s="47">
        <v>0</v>
      </c>
      <c r="E40" s="16">
        <v>21.25</v>
      </c>
      <c r="F40" s="17">
        <v>0</v>
      </c>
      <c r="G40" s="17">
        <v>21.25</v>
      </c>
      <c r="H40" s="17">
        <v>21.25</v>
      </c>
      <c r="I40" s="16">
        <v>68</v>
      </c>
      <c r="J40" s="16">
        <v>13</v>
      </c>
      <c r="K40" s="16">
        <v>2.7199999999999998</v>
      </c>
      <c r="L40" s="16">
        <v>12</v>
      </c>
      <c r="M40" s="18">
        <v>11767.3</v>
      </c>
    </row>
    <row r="41" spans="1:13" x14ac:dyDescent="0.35">
      <c r="A41" s="46" t="s">
        <v>39</v>
      </c>
      <c r="B41" s="14" t="s">
        <v>17</v>
      </c>
      <c r="C41" s="14">
        <v>3</v>
      </c>
      <c r="D41" s="47">
        <v>0</v>
      </c>
      <c r="E41" s="16">
        <v>19.900000000000002</v>
      </c>
      <c r="F41" s="17">
        <v>3.7448890331484813E-15</v>
      </c>
      <c r="G41" s="17">
        <v>19.899999999999999</v>
      </c>
      <c r="H41" s="17">
        <v>19.899999999999999</v>
      </c>
      <c r="I41" s="16">
        <v>59</v>
      </c>
      <c r="J41" s="16">
        <v>13</v>
      </c>
      <c r="K41" s="16">
        <v>2.36</v>
      </c>
      <c r="L41" s="16">
        <v>9</v>
      </c>
      <c r="M41" s="18">
        <v>10739.9</v>
      </c>
    </row>
    <row r="42" spans="1:13" x14ac:dyDescent="0.35">
      <c r="A42" s="46" t="s">
        <v>40</v>
      </c>
      <c r="B42" s="14" t="s">
        <v>17</v>
      </c>
      <c r="C42" s="14">
        <v>3</v>
      </c>
      <c r="D42" s="47">
        <v>0</v>
      </c>
      <c r="E42" s="16">
        <v>23.75</v>
      </c>
      <c r="F42" s="17">
        <v>0</v>
      </c>
      <c r="G42" s="17">
        <v>23.75</v>
      </c>
      <c r="H42" s="17">
        <v>23.75</v>
      </c>
      <c r="I42" s="16">
        <v>79</v>
      </c>
      <c r="J42" s="16">
        <v>14</v>
      </c>
      <c r="K42" s="16">
        <v>3.16</v>
      </c>
      <c r="L42" s="16">
        <v>12</v>
      </c>
      <c r="M42" s="18">
        <v>12557.2</v>
      </c>
    </row>
    <row r="43" spans="1:13" x14ac:dyDescent="0.35">
      <c r="A43" s="46" t="s">
        <v>41</v>
      </c>
      <c r="B43" s="14" t="s">
        <v>17</v>
      </c>
      <c r="C43" s="14">
        <v>3</v>
      </c>
      <c r="D43" s="47">
        <v>0</v>
      </c>
      <c r="E43" s="16">
        <v>19.800000000000004</v>
      </c>
      <c r="F43" s="17">
        <v>3.7448890331484813E-15</v>
      </c>
      <c r="G43" s="17">
        <v>19.8</v>
      </c>
      <c r="H43" s="17">
        <v>19.8</v>
      </c>
      <c r="I43" s="16">
        <v>64</v>
      </c>
      <c r="J43" s="16">
        <v>12</v>
      </c>
      <c r="K43" s="16">
        <v>2.5599999999999996</v>
      </c>
      <c r="L43" s="16">
        <v>13</v>
      </c>
      <c r="M43" s="18">
        <v>10784.9</v>
      </c>
    </row>
    <row r="44" spans="1:13" x14ac:dyDescent="0.35">
      <c r="A44" s="46" t="s">
        <v>42</v>
      </c>
      <c r="B44" s="14" t="s">
        <v>17</v>
      </c>
      <c r="C44" s="14">
        <v>3</v>
      </c>
      <c r="D44" s="47">
        <v>0</v>
      </c>
      <c r="E44" s="16">
        <v>17.349999999999998</v>
      </c>
      <c r="F44" s="17">
        <v>3.7448890331484813E-15</v>
      </c>
      <c r="G44" s="17">
        <v>17.350000000000001</v>
      </c>
      <c r="H44" s="17">
        <v>17.350000000000001</v>
      </c>
      <c r="I44" s="16">
        <v>42</v>
      </c>
      <c r="J44" s="16">
        <v>13</v>
      </c>
      <c r="K44" s="16">
        <v>1.6800000000000002</v>
      </c>
      <c r="L44" s="16">
        <v>7.2</v>
      </c>
      <c r="M44" s="18">
        <v>9643.5</v>
      </c>
    </row>
    <row r="45" spans="1:13" x14ac:dyDescent="0.35">
      <c r="A45" s="46" t="s">
        <v>43</v>
      </c>
      <c r="B45" s="14" t="s">
        <v>17</v>
      </c>
      <c r="C45" s="14">
        <v>3</v>
      </c>
      <c r="D45" s="47">
        <v>0</v>
      </c>
      <c r="E45" s="16">
        <v>19.550000000000004</v>
      </c>
      <c r="F45" s="17">
        <v>3.7448890331484813E-15</v>
      </c>
      <c r="G45" s="17">
        <v>19.55</v>
      </c>
      <c r="H45" s="17">
        <v>19.55</v>
      </c>
      <c r="I45" s="16">
        <v>51</v>
      </c>
      <c r="J45" s="16">
        <v>14</v>
      </c>
      <c r="K45" s="16">
        <v>2.0399999999999996</v>
      </c>
      <c r="L45" s="16">
        <v>8</v>
      </c>
      <c r="M45" s="18">
        <v>9958.1</v>
      </c>
    </row>
    <row r="46" spans="1:13" x14ac:dyDescent="0.35">
      <c r="A46" s="46" t="s">
        <v>44</v>
      </c>
      <c r="B46" s="14" t="s">
        <v>17</v>
      </c>
      <c r="C46" s="14">
        <v>3</v>
      </c>
      <c r="D46" s="47">
        <v>0</v>
      </c>
      <c r="E46" s="16">
        <v>22.900000000000002</v>
      </c>
      <c r="F46" s="17">
        <v>3.7448890331484813E-15</v>
      </c>
      <c r="G46" s="17">
        <v>22.9</v>
      </c>
      <c r="H46" s="17">
        <v>22.9</v>
      </c>
      <c r="I46" s="16">
        <v>79</v>
      </c>
      <c r="J46" s="16">
        <v>13</v>
      </c>
      <c r="K46" s="16">
        <v>3.16</v>
      </c>
      <c r="L46" s="16">
        <v>12</v>
      </c>
      <c r="M46" s="18">
        <v>11494.1</v>
      </c>
    </row>
    <row r="47" spans="1:13" x14ac:dyDescent="0.35">
      <c r="A47" s="25"/>
      <c r="B47" s="26"/>
      <c r="C47" s="26"/>
      <c r="D47" s="48"/>
      <c r="E47" s="29">
        <f>AVERAGE(E37:E46)</f>
        <v>20.350000000000001</v>
      </c>
      <c r="F47" s="29">
        <f t="shared" ref="F47:H47" si="3">AVERAGE(F37:F46)</f>
        <v>2.6214223232039364E-15</v>
      </c>
      <c r="G47" s="29">
        <f t="shared" si="3"/>
        <v>20.350000000000001</v>
      </c>
      <c r="H47" s="29">
        <f t="shared" si="3"/>
        <v>20.350000000000001</v>
      </c>
      <c r="I47" s="28"/>
      <c r="J47" s="28"/>
      <c r="K47" s="28"/>
      <c r="L47" s="28"/>
      <c r="M47" s="30"/>
    </row>
    <row r="48" spans="1:13" x14ac:dyDescent="0.35">
      <c r="A48" s="13" t="s">
        <v>35</v>
      </c>
      <c r="B48" s="14" t="s">
        <v>18</v>
      </c>
      <c r="C48" s="14">
        <v>3</v>
      </c>
      <c r="D48" s="47">
        <v>0</v>
      </c>
      <c r="E48" s="16">
        <v>15.865</v>
      </c>
      <c r="F48" s="17">
        <v>0.16338434577536612</v>
      </c>
      <c r="G48" s="17">
        <v>15.75</v>
      </c>
      <c r="H48" s="17">
        <v>16.2</v>
      </c>
      <c r="I48" s="16">
        <v>38.9</v>
      </c>
      <c r="J48" s="16">
        <v>11.8</v>
      </c>
      <c r="K48" s="16">
        <v>1.5560000000000003</v>
      </c>
      <c r="L48" s="16">
        <v>8.1</v>
      </c>
      <c r="M48" s="18">
        <v>254.1</v>
      </c>
    </row>
    <row r="49" spans="1:13" x14ac:dyDescent="0.35">
      <c r="A49" s="13" t="s">
        <v>36</v>
      </c>
      <c r="B49" s="14" t="s">
        <v>18</v>
      </c>
      <c r="C49" s="14">
        <v>3</v>
      </c>
      <c r="D49" s="47">
        <v>0</v>
      </c>
      <c r="E49" s="16">
        <v>21.035</v>
      </c>
      <c r="F49" s="17">
        <v>0.17004901254246269</v>
      </c>
      <c r="G49" s="17">
        <v>20.8</v>
      </c>
      <c r="H49" s="17">
        <v>21.25</v>
      </c>
      <c r="I49" s="16">
        <v>67.7</v>
      </c>
      <c r="J49" s="16">
        <v>12.8</v>
      </c>
      <c r="K49" s="16">
        <v>2.7079999999999997</v>
      </c>
      <c r="L49" s="16">
        <v>10.9</v>
      </c>
      <c r="M49" s="18">
        <v>285</v>
      </c>
    </row>
    <row r="50" spans="1:13" x14ac:dyDescent="0.35">
      <c r="A50" s="13" t="s">
        <v>37</v>
      </c>
      <c r="B50" s="14" t="s">
        <v>18</v>
      </c>
      <c r="C50" s="14">
        <v>3</v>
      </c>
      <c r="D50" s="47">
        <v>0</v>
      </c>
      <c r="E50" s="16">
        <v>22.349999999999998</v>
      </c>
      <c r="F50" s="17">
        <v>0.2403700850309321</v>
      </c>
      <c r="G50" s="17">
        <v>22.1</v>
      </c>
      <c r="H50" s="17">
        <v>22.7</v>
      </c>
      <c r="I50" s="16">
        <v>72.5</v>
      </c>
      <c r="J50" s="16">
        <v>13.5</v>
      </c>
      <c r="K50" s="16">
        <v>2.9</v>
      </c>
      <c r="L50" s="16">
        <v>9</v>
      </c>
      <c r="M50" s="18">
        <v>274.2</v>
      </c>
    </row>
    <row r="51" spans="1:13" x14ac:dyDescent="0.35">
      <c r="A51" s="13" t="s">
        <v>38</v>
      </c>
      <c r="B51" s="14" t="s">
        <v>18</v>
      </c>
      <c r="C51" s="14">
        <v>3</v>
      </c>
      <c r="D51" s="47">
        <v>0</v>
      </c>
      <c r="E51" s="16">
        <v>21.384999999999998</v>
      </c>
      <c r="F51" s="17">
        <v>0.24949949899749355</v>
      </c>
      <c r="G51" s="17">
        <v>21.25</v>
      </c>
      <c r="H51" s="17">
        <v>21.85</v>
      </c>
      <c r="I51" s="16">
        <v>68.900000000000006</v>
      </c>
      <c r="J51" s="16">
        <v>13</v>
      </c>
      <c r="K51" s="16">
        <v>2.7559999999999993</v>
      </c>
      <c r="L51" s="16">
        <v>12</v>
      </c>
      <c r="M51" s="18">
        <v>288.2</v>
      </c>
    </row>
    <row r="52" spans="1:13" x14ac:dyDescent="0.35">
      <c r="A52" s="13" t="s">
        <v>39</v>
      </c>
      <c r="B52" s="14" t="s">
        <v>18</v>
      </c>
      <c r="C52" s="14">
        <v>3</v>
      </c>
      <c r="D52" s="47">
        <v>0</v>
      </c>
      <c r="E52" s="16">
        <v>19.950000000000003</v>
      </c>
      <c r="F52" s="17">
        <v>0.15811388300841894</v>
      </c>
      <c r="G52" s="17">
        <v>19.899999999999999</v>
      </c>
      <c r="H52" s="17">
        <v>20.399999999999999</v>
      </c>
      <c r="I52" s="16">
        <v>59.9</v>
      </c>
      <c r="J52" s="16">
        <v>12.9</v>
      </c>
      <c r="K52" s="16">
        <v>2.3959999999999999</v>
      </c>
      <c r="L52" s="16">
        <v>9.1999999999999993</v>
      </c>
      <c r="M52" s="18">
        <v>274.8</v>
      </c>
    </row>
    <row r="53" spans="1:13" x14ac:dyDescent="0.35">
      <c r="A53" s="13" t="s">
        <v>40</v>
      </c>
      <c r="B53" s="14" t="s">
        <v>18</v>
      </c>
      <c r="C53" s="14">
        <v>3</v>
      </c>
      <c r="D53" s="47">
        <v>0</v>
      </c>
      <c r="E53" s="16">
        <v>23.504999999999995</v>
      </c>
      <c r="F53" s="17">
        <v>0.58283311886374789</v>
      </c>
      <c r="G53" s="17">
        <v>22.85</v>
      </c>
      <c r="H53" s="17">
        <v>24.15</v>
      </c>
      <c r="I53" s="16">
        <v>81.900000000000006</v>
      </c>
      <c r="J53" s="16">
        <v>13.2</v>
      </c>
      <c r="K53" s="16">
        <v>3.2760000000000007</v>
      </c>
      <c r="L53" s="16">
        <v>12.2</v>
      </c>
      <c r="M53" s="18">
        <v>286.8</v>
      </c>
    </row>
    <row r="54" spans="1:13" x14ac:dyDescent="0.35">
      <c r="A54" s="13" t="s">
        <v>41</v>
      </c>
      <c r="B54" s="14" t="s">
        <v>18</v>
      </c>
      <c r="C54" s="14">
        <v>3</v>
      </c>
      <c r="D54" s="47">
        <v>0</v>
      </c>
      <c r="E54" s="16">
        <v>19.560000000000002</v>
      </c>
      <c r="F54" s="17">
        <v>0.31251666622224655</v>
      </c>
      <c r="G54" s="17">
        <v>19.399999999999999</v>
      </c>
      <c r="H54" s="17">
        <v>20.3</v>
      </c>
      <c r="I54" s="16">
        <v>67.5</v>
      </c>
      <c r="J54" s="16">
        <v>11.1</v>
      </c>
      <c r="K54" s="16">
        <v>2.7</v>
      </c>
      <c r="L54" s="16">
        <v>11.4</v>
      </c>
      <c r="M54" s="18">
        <v>229.6</v>
      </c>
    </row>
    <row r="55" spans="1:13" x14ac:dyDescent="0.35">
      <c r="A55" s="13" t="s">
        <v>42</v>
      </c>
      <c r="B55" s="14" t="s">
        <v>18</v>
      </c>
      <c r="C55" s="14">
        <v>3</v>
      </c>
      <c r="D55" s="47">
        <v>0</v>
      </c>
      <c r="E55" s="16">
        <v>17.64</v>
      </c>
      <c r="F55" s="17">
        <v>0.19692073983655869</v>
      </c>
      <c r="G55" s="17">
        <v>17.350000000000001</v>
      </c>
      <c r="H55" s="17">
        <v>18.05</v>
      </c>
      <c r="I55" s="16">
        <v>42.8</v>
      </c>
      <c r="J55" s="16">
        <v>13.2</v>
      </c>
      <c r="K55" s="16">
        <v>1.7120000000000002</v>
      </c>
      <c r="L55" s="16">
        <v>8.1</v>
      </c>
      <c r="M55" s="18">
        <v>243.4</v>
      </c>
    </row>
    <row r="56" spans="1:13" x14ac:dyDescent="0.35">
      <c r="A56" s="13" t="s">
        <v>43</v>
      </c>
      <c r="B56" s="14" t="s">
        <v>18</v>
      </c>
      <c r="C56" s="14">
        <v>3</v>
      </c>
      <c r="D56" s="47">
        <v>0</v>
      </c>
      <c r="E56" s="16">
        <v>19.590000000000003</v>
      </c>
      <c r="F56" s="17">
        <v>0.22583179581272475</v>
      </c>
      <c r="G56" s="17">
        <v>19.25</v>
      </c>
      <c r="H56" s="17">
        <v>19.95</v>
      </c>
      <c r="I56" s="16">
        <v>52.4</v>
      </c>
      <c r="J56" s="16">
        <v>13.8</v>
      </c>
      <c r="K56" s="16">
        <v>2.0960000000000001</v>
      </c>
      <c r="L56" s="16">
        <v>10.1</v>
      </c>
      <c r="M56" s="18">
        <v>222.8</v>
      </c>
    </row>
    <row r="57" spans="1:13" x14ac:dyDescent="0.35">
      <c r="A57" s="13" t="s">
        <v>44</v>
      </c>
      <c r="B57" s="14" t="s">
        <v>18</v>
      </c>
      <c r="C57" s="14">
        <v>3</v>
      </c>
      <c r="D57" s="47">
        <v>0</v>
      </c>
      <c r="E57" s="16">
        <v>23.150000000000002</v>
      </c>
      <c r="F57" s="17">
        <v>0.16158932858054487</v>
      </c>
      <c r="G57" s="17">
        <v>22.9</v>
      </c>
      <c r="H57" s="17">
        <v>23.35</v>
      </c>
      <c r="I57" s="16">
        <v>75</v>
      </c>
      <c r="J57" s="16">
        <v>14</v>
      </c>
      <c r="K57" s="16">
        <v>3.0000000000000004</v>
      </c>
      <c r="L57" s="16">
        <v>10.3</v>
      </c>
      <c r="M57" s="18">
        <v>265.89999999999998</v>
      </c>
    </row>
    <row r="58" spans="1:13" ht="15" thickBot="1" x14ac:dyDescent="0.4">
      <c r="A58" s="33"/>
      <c r="B58" s="34"/>
      <c r="C58" s="34"/>
      <c r="D58" s="49"/>
      <c r="E58" s="37">
        <f>AVERAGE(E48:E57)</f>
        <v>20.402999999999999</v>
      </c>
      <c r="F58" s="37">
        <f t="shared" ref="F58:H58" si="4">AVERAGE(F48:F57)</f>
        <v>0.24611084746704961</v>
      </c>
      <c r="G58" s="37">
        <f t="shared" si="4"/>
        <v>20.155000000000001</v>
      </c>
      <c r="H58" s="37">
        <f t="shared" si="4"/>
        <v>20.82</v>
      </c>
      <c r="I58" s="36"/>
      <c r="J58" s="36"/>
      <c r="K58" s="36"/>
      <c r="L58" s="36"/>
      <c r="M58" s="38"/>
    </row>
    <row r="59" spans="1:13" x14ac:dyDescent="0.35">
      <c r="A59" s="46" t="s">
        <v>45</v>
      </c>
      <c r="B59" s="14" t="s">
        <v>14</v>
      </c>
      <c r="C59" s="14">
        <v>3</v>
      </c>
      <c r="D59" s="47">
        <v>0</v>
      </c>
      <c r="E59" s="16">
        <v>42.75</v>
      </c>
      <c r="F59" s="17">
        <v>0</v>
      </c>
      <c r="G59" s="17">
        <v>42.75</v>
      </c>
      <c r="H59" s="17">
        <v>42.75</v>
      </c>
      <c r="I59" s="16">
        <v>200</v>
      </c>
      <c r="J59" s="16">
        <v>15</v>
      </c>
      <c r="K59" s="16">
        <v>4</v>
      </c>
      <c r="L59" s="16">
        <v>13</v>
      </c>
      <c r="M59" s="18">
        <v>6297.5</v>
      </c>
    </row>
    <row r="60" spans="1:13" x14ac:dyDescent="0.35">
      <c r="A60" s="46" t="s">
        <v>46</v>
      </c>
      <c r="B60" s="14" t="s">
        <v>14</v>
      </c>
      <c r="C60" s="14">
        <v>3</v>
      </c>
      <c r="D60" s="47">
        <v>0</v>
      </c>
      <c r="E60" s="16">
        <v>41.350000000000009</v>
      </c>
      <c r="F60" s="17">
        <v>7.4897780662969626E-15</v>
      </c>
      <c r="G60" s="17">
        <v>41.35</v>
      </c>
      <c r="H60" s="17">
        <v>41.35</v>
      </c>
      <c r="I60" s="16">
        <v>185</v>
      </c>
      <c r="J60" s="16">
        <v>16</v>
      </c>
      <c r="K60" s="16">
        <v>3.7</v>
      </c>
      <c r="L60" s="16">
        <v>13</v>
      </c>
      <c r="M60" s="18">
        <v>4545.8</v>
      </c>
    </row>
    <row r="61" spans="1:13" x14ac:dyDescent="0.35">
      <c r="A61" s="46" t="s">
        <v>47</v>
      </c>
      <c r="B61" s="14" t="s">
        <v>14</v>
      </c>
      <c r="C61" s="14">
        <v>3</v>
      </c>
      <c r="D61" s="47">
        <v>0</v>
      </c>
      <c r="E61" s="16">
        <v>39.050000000000004</v>
      </c>
      <c r="F61" s="17">
        <v>7.4897780662969626E-15</v>
      </c>
      <c r="G61" s="17">
        <v>39.049999999999997</v>
      </c>
      <c r="H61" s="17">
        <v>39.049999999999997</v>
      </c>
      <c r="I61" s="16">
        <v>181</v>
      </c>
      <c r="J61" s="16">
        <v>14</v>
      </c>
      <c r="K61" s="16">
        <v>3.62</v>
      </c>
      <c r="L61" s="16">
        <v>11</v>
      </c>
      <c r="M61" s="18">
        <v>4159.2</v>
      </c>
    </row>
    <row r="62" spans="1:13" x14ac:dyDescent="0.35">
      <c r="A62" s="46" t="s">
        <v>48</v>
      </c>
      <c r="B62" s="14" t="s">
        <v>14</v>
      </c>
      <c r="C62" s="14">
        <v>3</v>
      </c>
      <c r="D62" s="47">
        <v>0</v>
      </c>
      <c r="E62" s="16">
        <v>42.744999999999997</v>
      </c>
      <c r="F62" s="17">
        <v>0.58710684244389733</v>
      </c>
      <c r="G62" s="17">
        <v>42.45</v>
      </c>
      <c r="H62" s="17">
        <v>44.4</v>
      </c>
      <c r="I62" s="16">
        <v>201.1</v>
      </c>
      <c r="J62" s="16">
        <v>14.8</v>
      </c>
      <c r="K62" s="16">
        <v>4.0220000000000002</v>
      </c>
      <c r="L62" s="16">
        <v>11.5</v>
      </c>
      <c r="M62" s="18">
        <v>5822.1</v>
      </c>
    </row>
    <row r="63" spans="1:13" x14ac:dyDescent="0.35">
      <c r="A63" s="46" t="s">
        <v>49</v>
      </c>
      <c r="B63" s="14" t="s">
        <v>14</v>
      </c>
      <c r="C63" s="14">
        <v>3</v>
      </c>
      <c r="D63" s="47">
        <v>0</v>
      </c>
      <c r="E63" s="16">
        <v>42.540000000000006</v>
      </c>
      <c r="F63" s="17">
        <v>1.3914021704740864</v>
      </c>
      <c r="G63" s="17">
        <v>42.1</v>
      </c>
      <c r="H63" s="17">
        <v>46.5</v>
      </c>
      <c r="I63" s="16">
        <v>193.5</v>
      </c>
      <c r="J63" s="16">
        <v>15.9</v>
      </c>
      <c r="K63" s="16">
        <v>3.8699999999999997</v>
      </c>
      <c r="L63" s="16">
        <v>13.9</v>
      </c>
      <c r="M63" s="18">
        <v>4204.6000000000004</v>
      </c>
    </row>
    <row r="64" spans="1:13" x14ac:dyDescent="0.35">
      <c r="A64" s="46" t="s">
        <v>50</v>
      </c>
      <c r="B64" s="14" t="s">
        <v>14</v>
      </c>
      <c r="C64" s="14">
        <v>3</v>
      </c>
      <c r="D64" s="47">
        <v>0</v>
      </c>
      <c r="E64" s="16">
        <v>42.899999999999991</v>
      </c>
      <c r="F64" s="17">
        <v>7.4897780662969626E-15</v>
      </c>
      <c r="G64" s="17">
        <v>42.9</v>
      </c>
      <c r="H64" s="17">
        <v>42.9</v>
      </c>
      <c r="I64" s="16">
        <v>201</v>
      </c>
      <c r="J64" s="16">
        <v>15</v>
      </c>
      <c r="K64" s="16">
        <v>4.0199999999999987</v>
      </c>
      <c r="L64" s="16">
        <v>12</v>
      </c>
      <c r="M64" s="18">
        <v>4309.3</v>
      </c>
    </row>
    <row r="65" spans="1:13" x14ac:dyDescent="0.35">
      <c r="A65" s="46" t="s">
        <v>51</v>
      </c>
      <c r="B65" s="14" t="s">
        <v>14</v>
      </c>
      <c r="C65" s="14">
        <v>3</v>
      </c>
      <c r="D65" s="47">
        <v>0</v>
      </c>
      <c r="E65" s="16">
        <v>39.195</v>
      </c>
      <c r="F65" s="17">
        <v>0.29197602641312914</v>
      </c>
      <c r="G65" s="17">
        <v>39</v>
      </c>
      <c r="H65" s="17">
        <v>39.75</v>
      </c>
      <c r="I65" s="16">
        <v>176.3</v>
      </c>
      <c r="J65" s="16">
        <v>15</v>
      </c>
      <c r="K65" s="16">
        <v>3.5259999999999998</v>
      </c>
      <c r="L65" s="16">
        <v>11.8</v>
      </c>
      <c r="M65" s="18">
        <v>4094.9</v>
      </c>
    </row>
    <row r="66" spans="1:13" x14ac:dyDescent="0.35">
      <c r="A66" s="46" t="s">
        <v>52</v>
      </c>
      <c r="B66" s="14" t="s">
        <v>14</v>
      </c>
      <c r="C66" s="14">
        <v>3</v>
      </c>
      <c r="D66" s="47">
        <v>0</v>
      </c>
      <c r="E66" s="16">
        <v>45.600000000000009</v>
      </c>
      <c r="F66" s="17">
        <v>7.4897780662969626E-15</v>
      </c>
      <c r="G66" s="17">
        <v>45.6</v>
      </c>
      <c r="H66" s="17">
        <v>45.6</v>
      </c>
      <c r="I66" s="16">
        <v>219</v>
      </c>
      <c r="J66" s="16">
        <v>15</v>
      </c>
      <c r="K66" s="16">
        <v>4.3800000000000008</v>
      </c>
      <c r="L66" s="16">
        <v>12</v>
      </c>
      <c r="M66" s="18">
        <v>3084.5</v>
      </c>
    </row>
    <row r="67" spans="1:13" x14ac:dyDescent="0.35">
      <c r="A67" s="46" t="s">
        <v>53</v>
      </c>
      <c r="B67" s="14" t="s">
        <v>14</v>
      </c>
      <c r="C67" s="14">
        <v>3</v>
      </c>
      <c r="D67" s="47">
        <v>0</v>
      </c>
      <c r="E67" s="16">
        <v>44.34</v>
      </c>
      <c r="F67" s="17">
        <v>0.14491376746189299</v>
      </c>
      <c r="G67" s="17">
        <v>44.25</v>
      </c>
      <c r="H67" s="17">
        <v>44.55</v>
      </c>
      <c r="I67" s="16">
        <v>210.6</v>
      </c>
      <c r="J67" s="16">
        <v>15</v>
      </c>
      <c r="K67" s="16">
        <v>4.2120000000000006</v>
      </c>
      <c r="L67" s="16">
        <v>13</v>
      </c>
      <c r="M67" s="18">
        <v>5123.7</v>
      </c>
    </row>
    <row r="68" spans="1:13" x14ac:dyDescent="0.35">
      <c r="A68" s="46" t="s">
        <v>54</v>
      </c>
      <c r="B68" s="14" t="s">
        <v>14</v>
      </c>
      <c r="C68" s="14">
        <v>3</v>
      </c>
      <c r="D68" s="47">
        <v>0</v>
      </c>
      <c r="E68" s="16">
        <v>42.899999999999991</v>
      </c>
      <c r="F68" s="17">
        <v>7.4897780662969626E-15</v>
      </c>
      <c r="G68" s="17">
        <v>42.9</v>
      </c>
      <c r="H68" s="17">
        <v>42.9</v>
      </c>
      <c r="I68" s="16">
        <v>201</v>
      </c>
      <c r="J68" s="16">
        <v>15</v>
      </c>
      <c r="K68" s="16">
        <v>4.0199999999999987</v>
      </c>
      <c r="L68" s="16">
        <v>13</v>
      </c>
      <c r="M68" s="18">
        <v>4756.8999999999996</v>
      </c>
    </row>
    <row r="69" spans="1:13" x14ac:dyDescent="0.35">
      <c r="A69" s="25"/>
      <c r="B69" s="26"/>
      <c r="C69" s="26"/>
      <c r="D69" s="48"/>
      <c r="E69" s="29">
        <f>AVERAGE(E59:E68)</f>
        <v>42.337000000000003</v>
      </c>
      <c r="F69" s="29">
        <f t="shared" ref="F69:H69" si="5">AVERAGE(F59:F68)</f>
        <v>0.24153988067930438</v>
      </c>
      <c r="G69" s="29">
        <f t="shared" si="5"/>
        <v>42.234999999999999</v>
      </c>
      <c r="H69" s="29">
        <f t="shared" si="5"/>
        <v>42.975000000000001</v>
      </c>
      <c r="I69" s="28"/>
      <c r="J69" s="28"/>
      <c r="K69" s="28"/>
      <c r="L69" s="28"/>
      <c r="M69" s="30"/>
    </row>
    <row r="70" spans="1:13" x14ac:dyDescent="0.35">
      <c r="A70" s="46" t="s">
        <v>45</v>
      </c>
      <c r="B70" s="14" t="s">
        <v>15</v>
      </c>
      <c r="C70" s="14">
        <v>3</v>
      </c>
      <c r="D70" s="47">
        <v>0</v>
      </c>
      <c r="E70" s="16">
        <v>44.600000000000009</v>
      </c>
      <c r="F70" s="17">
        <v>7.4897780662969626E-15</v>
      </c>
      <c r="G70" s="17">
        <v>44.6</v>
      </c>
      <c r="H70" s="17">
        <v>44.6</v>
      </c>
      <c r="I70" s="16">
        <v>218</v>
      </c>
      <c r="J70" s="16">
        <v>14</v>
      </c>
      <c r="K70" s="16">
        <v>4.3600000000000003</v>
      </c>
      <c r="L70" s="16">
        <v>14</v>
      </c>
      <c r="M70" s="18">
        <v>8711</v>
      </c>
    </row>
    <row r="71" spans="1:13" x14ac:dyDescent="0.35">
      <c r="A71" s="46" t="s">
        <v>46</v>
      </c>
      <c r="B71" s="14" t="s">
        <v>15</v>
      </c>
      <c r="C71" s="14">
        <v>3</v>
      </c>
      <c r="D71" s="47">
        <v>0</v>
      </c>
      <c r="E71" s="16">
        <v>41.350000000000009</v>
      </c>
      <c r="F71" s="17">
        <v>7.4897780662969626E-15</v>
      </c>
      <c r="G71" s="17">
        <v>41.35</v>
      </c>
      <c r="H71" s="17">
        <v>41.35</v>
      </c>
      <c r="I71" s="16">
        <v>185</v>
      </c>
      <c r="J71" s="16">
        <v>16</v>
      </c>
      <c r="K71" s="16">
        <v>3.7</v>
      </c>
      <c r="L71" s="16">
        <v>13</v>
      </c>
      <c r="M71" s="18">
        <v>7820.5</v>
      </c>
    </row>
    <row r="72" spans="1:13" x14ac:dyDescent="0.35">
      <c r="A72" s="46" t="s">
        <v>47</v>
      </c>
      <c r="B72" s="14" t="s">
        <v>15</v>
      </c>
      <c r="C72" s="14">
        <v>3</v>
      </c>
      <c r="D72" s="47">
        <v>0</v>
      </c>
      <c r="E72" s="16">
        <v>39.050000000000004</v>
      </c>
      <c r="F72" s="17">
        <v>7.4897780662969626E-15</v>
      </c>
      <c r="G72" s="17">
        <v>39.049999999999997</v>
      </c>
      <c r="H72" s="17">
        <v>39.049999999999997</v>
      </c>
      <c r="I72" s="16">
        <v>181</v>
      </c>
      <c r="J72" s="16">
        <v>14</v>
      </c>
      <c r="K72" s="16">
        <v>3.62</v>
      </c>
      <c r="L72" s="16">
        <v>11</v>
      </c>
      <c r="M72" s="18">
        <v>8012.9</v>
      </c>
    </row>
    <row r="73" spans="1:13" x14ac:dyDescent="0.35">
      <c r="A73" s="46" t="s">
        <v>48</v>
      </c>
      <c r="B73" s="14" t="s">
        <v>15</v>
      </c>
      <c r="C73" s="14">
        <v>3</v>
      </c>
      <c r="D73" s="47">
        <v>0</v>
      </c>
      <c r="E73" s="16">
        <v>44.085000000000008</v>
      </c>
      <c r="F73" s="17">
        <v>0.61012293843126331</v>
      </c>
      <c r="G73" s="17">
        <v>43.5</v>
      </c>
      <c r="H73" s="17">
        <v>45.05</v>
      </c>
      <c r="I73" s="16">
        <v>214</v>
      </c>
      <c r="J73" s="16">
        <v>14.1</v>
      </c>
      <c r="K73" s="16">
        <v>4.2799999999999994</v>
      </c>
      <c r="L73" s="16">
        <v>12.9</v>
      </c>
      <c r="M73" s="18">
        <v>9588.7000000000007</v>
      </c>
    </row>
    <row r="74" spans="1:13" x14ac:dyDescent="0.35">
      <c r="A74" s="46" t="s">
        <v>49</v>
      </c>
      <c r="B74" s="14" t="s">
        <v>15</v>
      </c>
      <c r="C74" s="14">
        <v>3</v>
      </c>
      <c r="D74" s="47">
        <v>0</v>
      </c>
      <c r="E74" s="16">
        <v>43.14</v>
      </c>
      <c r="F74" s="17">
        <v>1.339527279801846</v>
      </c>
      <c r="G74" s="17">
        <v>42.7</v>
      </c>
      <c r="H74" s="17">
        <v>46.95</v>
      </c>
      <c r="I74" s="16">
        <v>197.5</v>
      </c>
      <c r="J74" s="16">
        <v>15.9</v>
      </c>
      <c r="K74" s="16">
        <v>3.95</v>
      </c>
      <c r="L74" s="16">
        <v>13.9</v>
      </c>
      <c r="M74" s="18">
        <v>7273.7</v>
      </c>
    </row>
    <row r="75" spans="1:13" x14ac:dyDescent="0.35">
      <c r="A75" s="46" t="s">
        <v>50</v>
      </c>
      <c r="B75" s="14" t="s">
        <v>15</v>
      </c>
      <c r="C75" s="14">
        <v>3</v>
      </c>
      <c r="D75" s="47">
        <v>0</v>
      </c>
      <c r="E75" s="16">
        <v>43.234999999999999</v>
      </c>
      <c r="F75" s="17">
        <v>0.11067971810589149</v>
      </c>
      <c r="G75" s="17">
        <v>43.2</v>
      </c>
      <c r="H75" s="17">
        <v>43.55</v>
      </c>
      <c r="I75" s="16">
        <v>203.8</v>
      </c>
      <c r="J75" s="16">
        <v>14.9</v>
      </c>
      <c r="K75" s="16">
        <v>4.0759999999999996</v>
      </c>
      <c r="L75" s="16">
        <v>12</v>
      </c>
      <c r="M75" s="18">
        <v>7646.1</v>
      </c>
    </row>
    <row r="76" spans="1:13" x14ac:dyDescent="0.35">
      <c r="A76" s="46" t="s">
        <v>51</v>
      </c>
      <c r="B76" s="14" t="s">
        <v>15</v>
      </c>
      <c r="C76" s="14">
        <v>3</v>
      </c>
      <c r="D76" s="47">
        <v>0</v>
      </c>
      <c r="E76" s="16">
        <v>39.720000000000006</v>
      </c>
      <c r="F76" s="17">
        <v>0.13784048752090092</v>
      </c>
      <c r="G76" s="17">
        <v>39.6</v>
      </c>
      <c r="H76" s="17">
        <v>40.049999999999997</v>
      </c>
      <c r="I76" s="16">
        <v>179.8</v>
      </c>
      <c r="J76" s="16">
        <v>15</v>
      </c>
      <c r="K76" s="16">
        <v>3.596000000000001</v>
      </c>
      <c r="L76" s="16">
        <v>11.7</v>
      </c>
      <c r="M76" s="18">
        <v>7853.5</v>
      </c>
    </row>
    <row r="77" spans="1:13" x14ac:dyDescent="0.35">
      <c r="A77" s="46" t="s">
        <v>52</v>
      </c>
      <c r="B77" s="14" t="s">
        <v>15</v>
      </c>
      <c r="C77" s="14">
        <v>3</v>
      </c>
      <c r="D77" s="47">
        <v>0</v>
      </c>
      <c r="E77" s="16">
        <v>46.350000000000009</v>
      </c>
      <c r="F77" s="17">
        <v>7.4897780662969626E-15</v>
      </c>
      <c r="G77" s="17">
        <v>46.35</v>
      </c>
      <c r="H77" s="17">
        <v>46.35</v>
      </c>
      <c r="I77" s="16">
        <v>224</v>
      </c>
      <c r="J77" s="16">
        <v>15</v>
      </c>
      <c r="K77" s="16">
        <v>4.4800000000000013</v>
      </c>
      <c r="L77" s="16">
        <v>12</v>
      </c>
      <c r="M77" s="18">
        <v>7935.3</v>
      </c>
    </row>
    <row r="78" spans="1:13" x14ac:dyDescent="0.35">
      <c r="A78" s="46" t="s">
        <v>53</v>
      </c>
      <c r="B78" s="14" t="s">
        <v>15</v>
      </c>
      <c r="C78" s="14">
        <v>3</v>
      </c>
      <c r="D78" s="47">
        <v>0</v>
      </c>
      <c r="E78" s="16">
        <v>44.919999999999995</v>
      </c>
      <c r="F78" s="17">
        <v>0.2123937642943188</v>
      </c>
      <c r="G78" s="17">
        <v>44.75</v>
      </c>
      <c r="H78" s="17">
        <v>45.3</v>
      </c>
      <c r="I78" s="16">
        <v>219</v>
      </c>
      <c r="J78" s="16">
        <v>14.2</v>
      </c>
      <c r="K78" s="16">
        <v>4.3800000000000008</v>
      </c>
      <c r="L78" s="16">
        <v>13.8</v>
      </c>
      <c r="M78" s="18">
        <v>8404.2000000000007</v>
      </c>
    </row>
    <row r="79" spans="1:13" x14ac:dyDescent="0.35">
      <c r="A79" s="46" t="s">
        <v>54</v>
      </c>
      <c r="B79" s="14" t="s">
        <v>15</v>
      </c>
      <c r="C79" s="14">
        <v>3</v>
      </c>
      <c r="D79" s="47">
        <v>0</v>
      </c>
      <c r="E79" s="16">
        <v>43.199999999999996</v>
      </c>
      <c r="F79" s="17">
        <v>7.4897780662969626E-15</v>
      </c>
      <c r="G79" s="17">
        <v>43.2</v>
      </c>
      <c r="H79" s="17">
        <v>43.2</v>
      </c>
      <c r="I79" s="16">
        <v>203</v>
      </c>
      <c r="J79" s="16">
        <v>15</v>
      </c>
      <c r="K79" s="16">
        <v>4.0600000000000005</v>
      </c>
      <c r="L79" s="16">
        <v>13</v>
      </c>
      <c r="M79" s="18">
        <v>8953.6</v>
      </c>
    </row>
    <row r="80" spans="1:13" x14ac:dyDescent="0.35">
      <c r="A80" s="25"/>
      <c r="B80" s="26"/>
      <c r="C80" s="26"/>
      <c r="D80" s="48"/>
      <c r="E80" s="29">
        <f>AVERAGE(E70:E79)</f>
        <v>42.965000000000011</v>
      </c>
      <c r="F80" s="29">
        <f t="shared" ref="F80:H80" si="6">AVERAGE(F70:F79)</f>
        <v>0.24105641881542578</v>
      </c>
      <c r="G80" s="29">
        <f t="shared" si="6"/>
        <v>42.83</v>
      </c>
      <c r="H80" s="29">
        <f t="shared" si="6"/>
        <v>43.545000000000002</v>
      </c>
      <c r="I80" s="28"/>
      <c r="J80" s="28"/>
      <c r="K80" s="28"/>
      <c r="L80" s="28"/>
      <c r="M80" s="30"/>
    </row>
    <row r="81" spans="1:13" x14ac:dyDescent="0.35">
      <c r="A81" s="46" t="s">
        <v>45</v>
      </c>
      <c r="B81" s="14" t="s">
        <v>16</v>
      </c>
      <c r="C81" s="14">
        <v>3</v>
      </c>
      <c r="D81" s="47">
        <v>0</v>
      </c>
      <c r="E81" s="16">
        <v>44.795000000000002</v>
      </c>
      <c r="F81" s="17">
        <v>0.142302494707578</v>
      </c>
      <c r="G81" s="17">
        <v>44.75</v>
      </c>
      <c r="H81" s="17">
        <v>45.2</v>
      </c>
      <c r="I81" s="16">
        <v>219.3</v>
      </c>
      <c r="J81" s="16">
        <v>14</v>
      </c>
      <c r="K81" s="16">
        <v>4.3860000000000001</v>
      </c>
      <c r="L81" s="16">
        <v>14</v>
      </c>
      <c r="M81" s="18">
        <v>7827.6</v>
      </c>
    </row>
    <row r="82" spans="1:13" x14ac:dyDescent="0.35">
      <c r="A82" s="46" t="s">
        <v>46</v>
      </c>
      <c r="B82" s="14" t="s">
        <v>16</v>
      </c>
      <c r="C82" s="14">
        <v>3</v>
      </c>
      <c r="D82" s="47">
        <v>0</v>
      </c>
      <c r="E82" s="16">
        <v>43.51</v>
      </c>
      <c r="F82" s="17">
        <v>0.18973665961010097</v>
      </c>
      <c r="G82" s="17">
        <v>43.45</v>
      </c>
      <c r="H82" s="17">
        <v>44.05</v>
      </c>
      <c r="I82" s="16">
        <v>199.4</v>
      </c>
      <c r="J82" s="16">
        <v>16</v>
      </c>
      <c r="K82" s="16">
        <v>3.9879999999999995</v>
      </c>
      <c r="L82" s="16">
        <v>14</v>
      </c>
      <c r="M82" s="18">
        <v>6890.8</v>
      </c>
    </row>
    <row r="83" spans="1:13" x14ac:dyDescent="0.35">
      <c r="A83" s="46" t="s">
        <v>47</v>
      </c>
      <c r="B83" s="14" t="s">
        <v>16</v>
      </c>
      <c r="C83" s="14">
        <v>3</v>
      </c>
      <c r="D83" s="47">
        <v>0</v>
      </c>
      <c r="E83" s="16">
        <v>41.350000000000009</v>
      </c>
      <c r="F83" s="17">
        <v>7.4897780662969626E-15</v>
      </c>
      <c r="G83" s="17">
        <v>41.35</v>
      </c>
      <c r="H83" s="17">
        <v>41.35</v>
      </c>
      <c r="I83" s="16">
        <v>202</v>
      </c>
      <c r="J83" s="16">
        <v>13</v>
      </c>
      <c r="K83" s="16">
        <v>4.04</v>
      </c>
      <c r="L83" s="16">
        <v>12</v>
      </c>
      <c r="M83" s="18">
        <v>7328.3</v>
      </c>
    </row>
    <row r="84" spans="1:13" x14ac:dyDescent="0.35">
      <c r="A84" s="46" t="s">
        <v>48</v>
      </c>
      <c r="B84" s="14" t="s">
        <v>16</v>
      </c>
      <c r="C84" s="14">
        <v>3</v>
      </c>
      <c r="D84" s="47">
        <v>0</v>
      </c>
      <c r="E84" s="16">
        <v>44.274999999999999</v>
      </c>
      <c r="F84" s="17">
        <v>8.2495791138430169E-2</v>
      </c>
      <c r="G84" s="17">
        <v>44.1</v>
      </c>
      <c r="H84" s="17">
        <v>44.35</v>
      </c>
      <c r="I84" s="16">
        <v>216.4</v>
      </c>
      <c r="J84" s="16">
        <v>13.9</v>
      </c>
      <c r="K84" s="16">
        <v>4.3280000000000003</v>
      </c>
      <c r="L84" s="16">
        <v>12</v>
      </c>
      <c r="M84" s="18">
        <v>7820.9</v>
      </c>
    </row>
    <row r="85" spans="1:13" x14ac:dyDescent="0.35">
      <c r="A85" s="46" t="s">
        <v>49</v>
      </c>
      <c r="B85" s="14" t="s">
        <v>16</v>
      </c>
      <c r="C85" s="14">
        <v>3</v>
      </c>
      <c r="D85" s="47">
        <v>0</v>
      </c>
      <c r="E85" s="16">
        <v>44.965000000000003</v>
      </c>
      <c r="F85" s="17">
        <v>2.5614720160268951</v>
      </c>
      <c r="G85" s="17">
        <v>43.75</v>
      </c>
      <c r="H85" s="17">
        <v>49.85</v>
      </c>
      <c r="I85" s="16">
        <v>210.8</v>
      </c>
      <c r="J85" s="16">
        <v>15.7</v>
      </c>
      <c r="K85" s="16">
        <v>4.2159999999999993</v>
      </c>
      <c r="L85" s="16">
        <v>13.9</v>
      </c>
      <c r="M85" s="18">
        <v>6721</v>
      </c>
    </row>
    <row r="86" spans="1:13" x14ac:dyDescent="0.35">
      <c r="A86" s="46" t="s">
        <v>50</v>
      </c>
      <c r="B86" s="14" t="s">
        <v>16</v>
      </c>
      <c r="C86" s="14">
        <v>3</v>
      </c>
      <c r="D86" s="47">
        <v>0</v>
      </c>
      <c r="E86" s="16">
        <v>44.899999999999991</v>
      </c>
      <c r="F86" s="17">
        <v>7.4897780662969626E-15</v>
      </c>
      <c r="G86" s="17">
        <v>44.9</v>
      </c>
      <c r="H86" s="17">
        <v>44.9</v>
      </c>
      <c r="I86" s="16">
        <v>220</v>
      </c>
      <c r="J86" s="16">
        <v>14</v>
      </c>
      <c r="K86" s="16">
        <v>4.3999999999999995</v>
      </c>
      <c r="L86" s="16">
        <v>12</v>
      </c>
      <c r="M86" s="18">
        <v>6674</v>
      </c>
    </row>
    <row r="87" spans="1:13" x14ac:dyDescent="0.35">
      <c r="A87" s="46" t="s">
        <v>51</v>
      </c>
      <c r="B87" s="14" t="s">
        <v>16</v>
      </c>
      <c r="C87" s="14">
        <v>3</v>
      </c>
      <c r="D87" s="47">
        <v>0</v>
      </c>
      <c r="E87" s="16">
        <v>43.2</v>
      </c>
      <c r="F87" s="17">
        <v>0.37416573867739533</v>
      </c>
      <c r="G87" s="17">
        <v>42.9</v>
      </c>
      <c r="H87" s="17">
        <v>44.1</v>
      </c>
      <c r="I87" s="16">
        <v>203</v>
      </c>
      <c r="J87" s="16">
        <v>15</v>
      </c>
      <c r="K87" s="16">
        <v>4.0599999999999996</v>
      </c>
      <c r="L87" s="16">
        <v>12.7</v>
      </c>
      <c r="M87" s="18">
        <v>7082.5</v>
      </c>
    </row>
    <row r="88" spans="1:13" x14ac:dyDescent="0.35">
      <c r="A88" s="46" t="s">
        <v>52</v>
      </c>
      <c r="B88" s="14" t="s">
        <v>16</v>
      </c>
      <c r="C88" s="14">
        <v>3</v>
      </c>
      <c r="D88" s="47">
        <v>0</v>
      </c>
      <c r="E88" s="16">
        <v>47.149999999999991</v>
      </c>
      <c r="F88" s="17">
        <v>7.4897780662969626E-15</v>
      </c>
      <c r="G88" s="17">
        <v>47.15</v>
      </c>
      <c r="H88" s="17">
        <v>47.15</v>
      </c>
      <c r="I88" s="16">
        <v>235</v>
      </c>
      <c r="J88" s="16">
        <v>14</v>
      </c>
      <c r="K88" s="16">
        <v>4.7000000000000011</v>
      </c>
      <c r="L88" s="16">
        <v>12</v>
      </c>
      <c r="M88" s="18">
        <v>6977.6</v>
      </c>
    </row>
    <row r="89" spans="1:13" x14ac:dyDescent="0.35">
      <c r="A89" s="46" t="s">
        <v>53</v>
      </c>
      <c r="B89" s="14" t="s">
        <v>16</v>
      </c>
      <c r="C89" s="14">
        <v>3</v>
      </c>
      <c r="D89" s="47">
        <v>0</v>
      </c>
      <c r="E89" s="16">
        <v>46.459999999999994</v>
      </c>
      <c r="F89" s="17">
        <v>0.51088159097779184</v>
      </c>
      <c r="G89" s="17">
        <v>46.25</v>
      </c>
      <c r="H89" s="17">
        <v>47.9</v>
      </c>
      <c r="I89" s="16">
        <v>230.4</v>
      </c>
      <c r="J89" s="16">
        <v>14</v>
      </c>
      <c r="K89" s="16">
        <v>4.6079999999999997</v>
      </c>
      <c r="L89" s="16">
        <v>14</v>
      </c>
      <c r="M89" s="18">
        <v>7458.5</v>
      </c>
    </row>
    <row r="90" spans="1:13" x14ac:dyDescent="0.35">
      <c r="A90" s="46" t="s">
        <v>54</v>
      </c>
      <c r="B90" s="14" t="s">
        <v>16</v>
      </c>
      <c r="C90" s="14">
        <v>3</v>
      </c>
      <c r="D90" s="47">
        <v>0</v>
      </c>
      <c r="E90" s="16">
        <v>45.300000000000004</v>
      </c>
      <c r="F90" s="17">
        <v>7.4897780662969626E-15</v>
      </c>
      <c r="G90" s="17">
        <v>45.3</v>
      </c>
      <c r="H90" s="17">
        <v>45.3</v>
      </c>
      <c r="I90" s="16">
        <v>217</v>
      </c>
      <c r="J90" s="16">
        <v>15</v>
      </c>
      <c r="K90" s="16">
        <v>4.3400000000000007</v>
      </c>
      <c r="L90" s="16">
        <v>14</v>
      </c>
      <c r="M90" s="18">
        <v>7664.4</v>
      </c>
    </row>
    <row r="91" spans="1:13" x14ac:dyDescent="0.35">
      <c r="A91" s="25"/>
      <c r="B91" s="26"/>
      <c r="C91" s="26"/>
      <c r="D91" s="48"/>
      <c r="E91" s="29">
        <f>AVERAGE(E81:E90)</f>
        <v>44.590499999999999</v>
      </c>
      <c r="F91" s="29">
        <f t="shared" ref="F91:H91" si="7">AVERAGE(F81:F90)</f>
        <v>0.38610542911382217</v>
      </c>
      <c r="G91" s="29">
        <f t="shared" si="7"/>
        <v>44.39</v>
      </c>
      <c r="H91" s="29">
        <f t="shared" si="7"/>
        <v>45.414999999999999</v>
      </c>
      <c r="I91" s="28"/>
      <c r="J91" s="28"/>
      <c r="K91" s="28"/>
      <c r="L91" s="28"/>
      <c r="M91" s="30"/>
    </row>
    <row r="92" spans="1:13" x14ac:dyDescent="0.35">
      <c r="A92" s="46" t="s">
        <v>45</v>
      </c>
      <c r="B92" s="14" t="s">
        <v>17</v>
      </c>
      <c r="C92" s="14">
        <v>3</v>
      </c>
      <c r="D92" s="47">
        <v>0</v>
      </c>
      <c r="E92" s="16">
        <v>44.655000000000008</v>
      </c>
      <c r="F92" s="17">
        <v>0.14230249470757581</v>
      </c>
      <c r="G92" s="17">
        <v>44.6</v>
      </c>
      <c r="H92" s="17">
        <v>45.05</v>
      </c>
      <c r="I92" s="16">
        <v>217.8</v>
      </c>
      <c r="J92" s="16">
        <v>14.1</v>
      </c>
      <c r="K92" s="16">
        <v>4.3559999999999999</v>
      </c>
      <c r="L92" s="16">
        <v>14</v>
      </c>
      <c r="M92" s="18">
        <v>4447.2</v>
      </c>
    </row>
    <row r="93" spans="1:13" x14ac:dyDescent="0.35">
      <c r="A93" s="46" t="s">
        <v>46</v>
      </c>
      <c r="B93" s="14" t="s">
        <v>17</v>
      </c>
      <c r="C93" s="14">
        <v>3</v>
      </c>
      <c r="D93" s="47">
        <v>0</v>
      </c>
      <c r="E93" s="16">
        <v>41.805000000000007</v>
      </c>
      <c r="F93" s="17">
        <v>1.3367560236133844</v>
      </c>
      <c r="G93" s="17">
        <v>41.35</v>
      </c>
      <c r="H93" s="17">
        <v>45.6</v>
      </c>
      <c r="I93" s="16">
        <v>188.6</v>
      </c>
      <c r="J93" s="16">
        <v>15.9</v>
      </c>
      <c r="K93" s="16">
        <v>3.7719999999999998</v>
      </c>
      <c r="L93" s="16">
        <v>13.1</v>
      </c>
      <c r="M93" s="18">
        <v>3680.5</v>
      </c>
    </row>
    <row r="94" spans="1:13" x14ac:dyDescent="0.35">
      <c r="A94" s="46" t="s">
        <v>47</v>
      </c>
      <c r="B94" s="14" t="s">
        <v>17</v>
      </c>
      <c r="C94" s="14">
        <v>3</v>
      </c>
      <c r="D94" s="47">
        <v>0</v>
      </c>
      <c r="E94" s="16">
        <v>39.050000000000004</v>
      </c>
      <c r="F94" s="17">
        <v>7.4897780662969626E-15</v>
      </c>
      <c r="G94" s="17">
        <v>39.049999999999997</v>
      </c>
      <c r="H94" s="17">
        <v>39.049999999999997</v>
      </c>
      <c r="I94" s="16">
        <v>181</v>
      </c>
      <c r="J94" s="16">
        <v>14</v>
      </c>
      <c r="K94" s="16">
        <v>3.62</v>
      </c>
      <c r="L94" s="16">
        <v>11</v>
      </c>
      <c r="M94" s="18">
        <v>3508.4</v>
      </c>
    </row>
    <row r="95" spans="1:13" x14ac:dyDescent="0.35">
      <c r="A95" s="46" t="s">
        <v>48</v>
      </c>
      <c r="B95" s="14" t="s">
        <v>17</v>
      </c>
      <c r="C95" s="14">
        <v>3</v>
      </c>
      <c r="D95" s="47">
        <v>0</v>
      </c>
      <c r="E95" s="16">
        <v>43.99</v>
      </c>
      <c r="F95" s="17">
        <v>0.38571722515046947</v>
      </c>
      <c r="G95" s="17">
        <v>43.5</v>
      </c>
      <c r="H95" s="17">
        <v>44.45</v>
      </c>
      <c r="I95" s="16">
        <v>212.8</v>
      </c>
      <c r="J95" s="16">
        <v>14.2</v>
      </c>
      <c r="K95" s="16">
        <v>4.2560000000000002</v>
      </c>
      <c r="L95" s="16">
        <v>13</v>
      </c>
      <c r="M95" s="18">
        <v>4091.6</v>
      </c>
    </row>
    <row r="96" spans="1:13" x14ac:dyDescent="0.35">
      <c r="A96" s="46" t="s">
        <v>49</v>
      </c>
      <c r="B96" s="14" t="s">
        <v>17</v>
      </c>
      <c r="C96" s="14">
        <v>3</v>
      </c>
      <c r="D96" s="47">
        <v>0</v>
      </c>
      <c r="E96" s="16">
        <v>42.744999999999997</v>
      </c>
      <c r="F96" s="17">
        <v>7.2456883730946497E-2</v>
      </c>
      <c r="G96" s="17">
        <v>42.7</v>
      </c>
      <c r="H96" s="17">
        <v>42.85</v>
      </c>
      <c r="I96" s="16">
        <v>194.3</v>
      </c>
      <c r="J96" s="16">
        <v>16</v>
      </c>
      <c r="K96" s="16">
        <v>3.8860000000000001</v>
      </c>
      <c r="L96" s="16">
        <v>14</v>
      </c>
      <c r="M96" s="18">
        <v>3642.2</v>
      </c>
    </row>
    <row r="97" spans="1:13" x14ac:dyDescent="0.35">
      <c r="A97" s="46" t="s">
        <v>50</v>
      </c>
      <c r="B97" s="14" t="s">
        <v>17</v>
      </c>
      <c r="C97" s="14">
        <v>3</v>
      </c>
      <c r="D97" s="47">
        <v>0</v>
      </c>
      <c r="E97" s="16">
        <v>43.744999999999997</v>
      </c>
      <c r="F97" s="17">
        <v>1.0662629444310006</v>
      </c>
      <c r="G97" s="17">
        <v>43.2</v>
      </c>
      <c r="H97" s="17">
        <v>46.2</v>
      </c>
      <c r="I97" s="16">
        <v>207.2</v>
      </c>
      <c r="J97" s="16">
        <v>14.9</v>
      </c>
      <c r="K97" s="16">
        <v>4.1440000000000001</v>
      </c>
      <c r="L97" s="16">
        <v>12.3</v>
      </c>
      <c r="M97" s="18">
        <v>3595</v>
      </c>
    </row>
    <row r="98" spans="1:13" x14ac:dyDescent="0.35">
      <c r="A98" s="46" t="s">
        <v>51</v>
      </c>
      <c r="B98" s="14" t="s">
        <v>17</v>
      </c>
      <c r="C98" s="14">
        <v>3</v>
      </c>
      <c r="D98" s="47">
        <v>0</v>
      </c>
      <c r="E98" s="16">
        <v>40.129999999999995</v>
      </c>
      <c r="F98" s="17">
        <v>0.59357672910360482</v>
      </c>
      <c r="G98" s="17">
        <v>39.6</v>
      </c>
      <c r="H98" s="17">
        <v>41.1</v>
      </c>
      <c r="I98" s="16">
        <v>183.1</v>
      </c>
      <c r="J98" s="16">
        <v>14.9</v>
      </c>
      <c r="K98" s="16">
        <v>3.6620000000000004</v>
      </c>
      <c r="L98" s="16">
        <v>11.3</v>
      </c>
      <c r="M98" s="18">
        <v>3719.4</v>
      </c>
    </row>
    <row r="99" spans="1:13" x14ac:dyDescent="0.35">
      <c r="A99" s="46" t="s">
        <v>52</v>
      </c>
      <c r="B99" s="14" t="s">
        <v>17</v>
      </c>
      <c r="C99" s="14">
        <v>3</v>
      </c>
      <c r="D99" s="47">
        <v>0</v>
      </c>
      <c r="E99" s="16">
        <v>46.050000000000004</v>
      </c>
      <c r="F99" s="17">
        <v>7.4897780662969626E-15</v>
      </c>
      <c r="G99" s="17">
        <v>46.05</v>
      </c>
      <c r="H99" s="17">
        <v>46.05</v>
      </c>
      <c r="I99" s="16">
        <v>222</v>
      </c>
      <c r="J99" s="16">
        <v>15</v>
      </c>
      <c r="K99" s="16">
        <v>4.4399999999999995</v>
      </c>
      <c r="L99" s="16">
        <v>12</v>
      </c>
      <c r="M99" s="18">
        <v>4084.7</v>
      </c>
    </row>
    <row r="100" spans="1:13" x14ac:dyDescent="0.35">
      <c r="A100" s="46" t="s">
        <v>53</v>
      </c>
      <c r="B100" s="14" t="s">
        <v>17</v>
      </c>
      <c r="C100" s="14">
        <v>3</v>
      </c>
      <c r="D100" s="47">
        <v>0</v>
      </c>
      <c r="E100" s="16">
        <v>44.989999999999995</v>
      </c>
      <c r="F100" s="17">
        <v>0.22211108331943474</v>
      </c>
      <c r="G100" s="17">
        <v>44.75</v>
      </c>
      <c r="H100" s="17">
        <v>45.3</v>
      </c>
      <c r="I100" s="16">
        <v>218.9</v>
      </c>
      <c r="J100" s="16">
        <v>14.3</v>
      </c>
      <c r="K100" s="16">
        <v>4.3780000000000001</v>
      </c>
      <c r="L100" s="16">
        <v>13.7</v>
      </c>
      <c r="M100" s="18">
        <v>3935.2</v>
      </c>
    </row>
    <row r="101" spans="1:13" x14ac:dyDescent="0.35">
      <c r="A101" s="46" t="s">
        <v>54</v>
      </c>
      <c r="B101" s="14" t="s">
        <v>17</v>
      </c>
      <c r="C101" s="14">
        <v>3</v>
      </c>
      <c r="D101" s="47">
        <v>0</v>
      </c>
      <c r="E101" s="16">
        <v>43.199999999999996</v>
      </c>
      <c r="F101" s="17">
        <v>7.4897780662969626E-15</v>
      </c>
      <c r="G101" s="17">
        <v>43.2</v>
      </c>
      <c r="H101" s="17">
        <v>43.2</v>
      </c>
      <c r="I101" s="16">
        <v>203</v>
      </c>
      <c r="J101" s="16">
        <v>15</v>
      </c>
      <c r="K101" s="16">
        <v>4.0600000000000005</v>
      </c>
      <c r="L101" s="16">
        <v>13</v>
      </c>
      <c r="M101" s="18">
        <v>3848.2</v>
      </c>
    </row>
    <row r="102" spans="1:13" x14ac:dyDescent="0.35">
      <c r="A102" s="25"/>
      <c r="B102" s="26"/>
      <c r="C102" s="26"/>
      <c r="D102" s="48"/>
      <c r="E102" s="29">
        <f>AVERAGE(E92:E101)</f>
        <v>43.036000000000001</v>
      </c>
      <c r="F102" s="29">
        <f t="shared" ref="F102:H102" si="8">AVERAGE(F92:F101)</f>
        <v>0.38191833840564388</v>
      </c>
      <c r="G102" s="29">
        <f t="shared" si="8"/>
        <v>42.8</v>
      </c>
      <c r="H102" s="29">
        <f t="shared" si="8"/>
        <v>43.885000000000005</v>
      </c>
      <c r="I102" s="28"/>
      <c r="J102" s="28"/>
      <c r="K102" s="28"/>
      <c r="L102" s="28"/>
      <c r="M102" s="30"/>
    </row>
    <row r="103" spans="1:13" x14ac:dyDescent="0.35">
      <c r="A103" s="13" t="s">
        <v>45</v>
      </c>
      <c r="B103" s="14" t="s">
        <v>18</v>
      </c>
      <c r="C103" s="14">
        <v>3</v>
      </c>
      <c r="D103" s="47">
        <v>0.1</v>
      </c>
      <c r="E103" s="16">
        <v>46.055</v>
      </c>
      <c r="F103" s="17">
        <v>2.1800165646669329</v>
      </c>
      <c r="G103" s="17">
        <v>42.75</v>
      </c>
      <c r="H103" s="17">
        <v>48.8</v>
      </c>
      <c r="I103" s="16">
        <v>226</v>
      </c>
      <c r="J103" s="16">
        <v>14.3</v>
      </c>
      <c r="K103" s="16">
        <v>4.5200000000000005</v>
      </c>
      <c r="L103" s="16">
        <v>13.1</v>
      </c>
      <c r="M103" s="18">
        <v>87.2</v>
      </c>
    </row>
    <row r="104" spans="1:13" x14ac:dyDescent="0.35">
      <c r="A104" s="13" t="s">
        <v>46</v>
      </c>
      <c r="B104" s="14" t="s">
        <v>18</v>
      </c>
      <c r="C104" s="14">
        <v>3</v>
      </c>
      <c r="D104" s="47">
        <v>0.5</v>
      </c>
      <c r="E104" s="16">
        <v>43.99</v>
      </c>
      <c r="F104" s="17">
        <v>3.9507242655267936</v>
      </c>
      <c r="G104" s="17">
        <v>39.299999999999997</v>
      </c>
      <c r="H104" s="17">
        <v>49.9</v>
      </c>
      <c r="I104" s="16">
        <v>206</v>
      </c>
      <c r="J104" s="16">
        <v>15.4</v>
      </c>
      <c r="K104" s="16">
        <v>4.12</v>
      </c>
      <c r="L104" s="16">
        <v>13.2</v>
      </c>
      <c r="M104" s="18">
        <v>86.7</v>
      </c>
    </row>
    <row r="105" spans="1:13" x14ac:dyDescent="0.35">
      <c r="A105" s="13" t="s">
        <v>47</v>
      </c>
      <c r="B105" s="14" t="s">
        <v>18</v>
      </c>
      <c r="C105" s="14">
        <v>3</v>
      </c>
      <c r="D105" s="47">
        <v>0</v>
      </c>
      <c r="E105" s="16">
        <v>39.690000000000005</v>
      </c>
      <c r="F105" s="17">
        <v>0.31162655713387438</v>
      </c>
      <c r="G105" s="17">
        <v>39.35</v>
      </c>
      <c r="H105" s="17">
        <v>40.1</v>
      </c>
      <c r="I105" s="16">
        <v>186.4</v>
      </c>
      <c r="J105" s="16">
        <v>13.8</v>
      </c>
      <c r="K105" s="16">
        <v>3.7280000000000002</v>
      </c>
      <c r="L105" s="16">
        <v>10.8</v>
      </c>
      <c r="M105" s="18">
        <v>79.900000000000006</v>
      </c>
    </row>
    <row r="106" spans="1:13" x14ac:dyDescent="0.35">
      <c r="A106" s="13" t="s">
        <v>48</v>
      </c>
      <c r="B106" s="14" t="s">
        <v>18</v>
      </c>
      <c r="C106" s="14">
        <v>3</v>
      </c>
      <c r="D106" s="47">
        <v>0</v>
      </c>
      <c r="E106" s="16">
        <v>44.454999999999998</v>
      </c>
      <c r="F106" s="17">
        <v>1.7989889135598103</v>
      </c>
      <c r="G106" s="17">
        <v>42.6</v>
      </c>
      <c r="H106" s="17">
        <v>48.05</v>
      </c>
      <c r="I106" s="16">
        <v>215.9</v>
      </c>
      <c r="J106" s="16">
        <v>14.2</v>
      </c>
      <c r="K106" s="16">
        <v>4.3179999999999996</v>
      </c>
      <c r="L106" s="16">
        <v>12.7</v>
      </c>
      <c r="M106" s="18">
        <v>85.8</v>
      </c>
    </row>
    <row r="107" spans="1:13" x14ac:dyDescent="0.35">
      <c r="A107" s="13" t="s">
        <v>49</v>
      </c>
      <c r="B107" s="14" t="s">
        <v>18</v>
      </c>
      <c r="C107" s="14">
        <v>3</v>
      </c>
      <c r="D107" s="47">
        <v>0.1</v>
      </c>
      <c r="E107" s="16">
        <v>44.260000000000005</v>
      </c>
      <c r="F107" s="17">
        <v>2.7370706157415006</v>
      </c>
      <c r="G107" s="17">
        <v>40.950000000000003</v>
      </c>
      <c r="H107" s="17">
        <v>50.35</v>
      </c>
      <c r="I107" s="16">
        <v>204.4</v>
      </c>
      <c r="J107" s="16">
        <v>16</v>
      </c>
      <c r="K107" s="16">
        <v>4.0879999999999992</v>
      </c>
      <c r="L107" s="16">
        <v>13.7</v>
      </c>
      <c r="M107" s="18">
        <v>77.5</v>
      </c>
    </row>
    <row r="108" spans="1:13" x14ac:dyDescent="0.35">
      <c r="A108" s="13" t="s">
        <v>50</v>
      </c>
      <c r="B108" s="14" t="s">
        <v>18</v>
      </c>
      <c r="C108" s="14">
        <v>3</v>
      </c>
      <c r="D108" s="47">
        <v>0.1</v>
      </c>
      <c r="E108" s="16">
        <v>44.544999999999995</v>
      </c>
      <c r="F108" s="17">
        <v>2.583220427640232</v>
      </c>
      <c r="G108" s="17">
        <v>42</v>
      </c>
      <c r="H108" s="17">
        <v>48.9</v>
      </c>
      <c r="I108" s="16">
        <v>211.4</v>
      </c>
      <c r="J108" s="16">
        <v>15.1</v>
      </c>
      <c r="K108" s="16">
        <v>4.2279999999999998</v>
      </c>
      <c r="L108" s="16">
        <v>12.3</v>
      </c>
      <c r="M108" s="18">
        <v>82</v>
      </c>
    </row>
    <row r="109" spans="1:13" x14ac:dyDescent="0.35">
      <c r="A109" s="13" t="s">
        <v>51</v>
      </c>
      <c r="B109" s="14" t="s">
        <v>18</v>
      </c>
      <c r="C109" s="14">
        <v>3</v>
      </c>
      <c r="D109" s="47">
        <v>0.1</v>
      </c>
      <c r="E109" s="16">
        <v>42.58</v>
      </c>
      <c r="F109" s="17">
        <v>3.7607771064561182</v>
      </c>
      <c r="G109" s="17">
        <v>39</v>
      </c>
      <c r="H109" s="17">
        <v>50.1</v>
      </c>
      <c r="I109" s="16">
        <v>200</v>
      </c>
      <c r="J109" s="16">
        <v>14.8</v>
      </c>
      <c r="K109" s="16">
        <v>4</v>
      </c>
      <c r="L109" s="16">
        <v>12.3</v>
      </c>
      <c r="M109" s="18">
        <v>82.1</v>
      </c>
    </row>
    <row r="110" spans="1:13" x14ac:dyDescent="0.35">
      <c r="A110" s="13" t="s">
        <v>52</v>
      </c>
      <c r="B110" s="14" t="s">
        <v>18</v>
      </c>
      <c r="C110" s="14">
        <v>3</v>
      </c>
      <c r="D110" s="47">
        <v>0</v>
      </c>
      <c r="E110" s="16">
        <v>48.794999999999995</v>
      </c>
      <c r="F110" s="17">
        <v>2.983421786398222</v>
      </c>
      <c r="G110" s="17">
        <v>45.6</v>
      </c>
      <c r="H110" s="17">
        <v>52.9</v>
      </c>
      <c r="I110" s="16">
        <v>236.9</v>
      </c>
      <c r="J110" s="16">
        <v>15.6</v>
      </c>
      <c r="K110" s="16">
        <v>4.7379999999999995</v>
      </c>
      <c r="L110" s="16">
        <v>13</v>
      </c>
      <c r="M110" s="18">
        <v>80.900000000000006</v>
      </c>
    </row>
    <row r="111" spans="1:13" x14ac:dyDescent="0.35">
      <c r="A111" s="13" t="s">
        <v>53</v>
      </c>
      <c r="B111" s="14" t="s">
        <v>18</v>
      </c>
      <c r="C111" s="14">
        <v>3</v>
      </c>
      <c r="D111" s="47">
        <v>0.1</v>
      </c>
      <c r="E111" s="16">
        <v>47.915000000000006</v>
      </c>
      <c r="F111" s="17">
        <v>3.1192992446666259</v>
      </c>
      <c r="G111" s="17">
        <v>44.75</v>
      </c>
      <c r="H111" s="17">
        <v>55.2</v>
      </c>
      <c r="I111" s="16">
        <v>236.7</v>
      </c>
      <c r="J111" s="16">
        <v>14.6</v>
      </c>
      <c r="K111" s="16">
        <v>4.734</v>
      </c>
      <c r="L111" s="16">
        <v>13.7</v>
      </c>
      <c r="M111" s="18">
        <v>80.599999999999994</v>
      </c>
    </row>
    <row r="112" spans="1:13" x14ac:dyDescent="0.35">
      <c r="A112" s="13" t="s">
        <v>54</v>
      </c>
      <c r="B112" s="14" t="s">
        <v>18</v>
      </c>
      <c r="C112" s="14">
        <v>3</v>
      </c>
      <c r="D112" s="47">
        <v>0</v>
      </c>
      <c r="E112" s="16">
        <v>45.795000000000009</v>
      </c>
      <c r="F112" s="17">
        <v>2.0799906516883948</v>
      </c>
      <c r="G112" s="17">
        <v>42.9</v>
      </c>
      <c r="H112" s="17">
        <v>48.3</v>
      </c>
      <c r="I112" s="16">
        <v>220.3</v>
      </c>
      <c r="J112" s="16">
        <v>15</v>
      </c>
      <c r="K112" s="16">
        <v>4.4060000000000006</v>
      </c>
      <c r="L112" s="16">
        <v>13</v>
      </c>
      <c r="M112" s="18">
        <v>90.6</v>
      </c>
    </row>
    <row r="113" spans="1:13" ht="15" thickBot="1" x14ac:dyDescent="0.4">
      <c r="A113" s="33"/>
      <c r="B113" s="34"/>
      <c r="C113" s="34"/>
      <c r="D113" s="49"/>
      <c r="E113" s="37">
        <f>AVERAGE(E103:E112)</f>
        <v>44.808000000000007</v>
      </c>
      <c r="F113" s="37">
        <f t="shared" ref="F113:H113" si="9">AVERAGE(F103:F112)</f>
        <v>2.5505136133478503</v>
      </c>
      <c r="G113" s="37">
        <f t="shared" si="9"/>
        <v>41.92</v>
      </c>
      <c r="H113" s="37">
        <f t="shared" si="9"/>
        <v>49.26</v>
      </c>
      <c r="I113" s="36"/>
      <c r="J113" s="36"/>
      <c r="K113" s="36"/>
      <c r="L113" s="36"/>
      <c r="M113" s="38"/>
    </row>
    <row r="114" spans="1:13" x14ac:dyDescent="0.35">
      <c r="A114" s="46" t="s">
        <v>55</v>
      </c>
      <c r="B114" s="14" t="s">
        <v>14</v>
      </c>
      <c r="C114" s="14">
        <v>4</v>
      </c>
      <c r="D114" s="47">
        <v>0</v>
      </c>
      <c r="E114" s="16">
        <v>51.184999999999995</v>
      </c>
      <c r="F114" s="17">
        <v>0.2550054465649273</v>
      </c>
      <c r="G114" s="17">
        <v>50.8</v>
      </c>
      <c r="H114" s="17">
        <v>51.7</v>
      </c>
      <c r="I114" s="16">
        <v>231.3</v>
      </c>
      <c r="J114" s="16">
        <v>19.399999999999999</v>
      </c>
      <c r="K114" s="16">
        <v>3.0839990000000008</v>
      </c>
      <c r="L114" s="16">
        <v>12</v>
      </c>
      <c r="M114" s="18">
        <v>2532.4</v>
      </c>
    </row>
    <row r="115" spans="1:13" x14ac:dyDescent="0.35">
      <c r="A115" s="46" t="s">
        <v>56</v>
      </c>
      <c r="B115" s="14" t="s">
        <v>14</v>
      </c>
      <c r="C115" s="14">
        <v>4</v>
      </c>
      <c r="D115" s="47">
        <v>0</v>
      </c>
      <c r="E115" s="16">
        <v>49.72</v>
      </c>
      <c r="F115" s="17">
        <v>0.36147844564602505</v>
      </c>
      <c r="G115" s="17">
        <v>49.15</v>
      </c>
      <c r="H115" s="17">
        <v>50.15</v>
      </c>
      <c r="I115" s="16">
        <v>222.1</v>
      </c>
      <c r="J115" s="16">
        <v>19.3</v>
      </c>
      <c r="K115" s="16">
        <v>2.9613340000000004</v>
      </c>
      <c r="L115" s="16">
        <v>12</v>
      </c>
      <c r="M115" s="18">
        <v>2388.5</v>
      </c>
    </row>
    <row r="116" spans="1:13" x14ac:dyDescent="0.35">
      <c r="A116" s="46" t="s">
        <v>57</v>
      </c>
      <c r="B116" s="14" t="s">
        <v>14</v>
      </c>
      <c r="C116" s="14">
        <v>4</v>
      </c>
      <c r="D116" s="47">
        <v>0</v>
      </c>
      <c r="E116" s="16">
        <v>59.930000000000007</v>
      </c>
      <c r="F116" s="17">
        <v>0.58698854806167677</v>
      </c>
      <c r="G116" s="17">
        <v>58.6</v>
      </c>
      <c r="H116" s="17">
        <v>60.65</v>
      </c>
      <c r="I116" s="16">
        <v>284.5</v>
      </c>
      <c r="J116" s="16">
        <v>20.3</v>
      </c>
      <c r="K116" s="16">
        <v>3.7933330000000005</v>
      </c>
      <c r="L116" s="16">
        <v>13</v>
      </c>
      <c r="M116" s="18">
        <v>2440</v>
      </c>
    </row>
    <row r="117" spans="1:13" x14ac:dyDescent="0.35">
      <c r="A117" s="46" t="s">
        <v>58</v>
      </c>
      <c r="B117" s="14" t="s">
        <v>14</v>
      </c>
      <c r="C117" s="14">
        <v>4</v>
      </c>
      <c r="D117" s="47">
        <v>0</v>
      </c>
      <c r="E117" s="16">
        <v>56.46</v>
      </c>
      <c r="F117" s="17">
        <v>0.37771241264574146</v>
      </c>
      <c r="G117" s="17">
        <v>55.9</v>
      </c>
      <c r="H117" s="17">
        <v>57.1</v>
      </c>
      <c r="I117" s="16">
        <v>271</v>
      </c>
      <c r="J117" s="16">
        <v>18.600000000000001</v>
      </c>
      <c r="K117" s="16">
        <v>3.6133309999999996</v>
      </c>
      <c r="L117" s="16">
        <v>13</v>
      </c>
      <c r="M117" s="18">
        <v>2584.5</v>
      </c>
    </row>
    <row r="118" spans="1:13" x14ac:dyDescent="0.35">
      <c r="A118" s="46" t="s">
        <v>59</v>
      </c>
      <c r="B118" s="14" t="s">
        <v>14</v>
      </c>
      <c r="C118" s="14">
        <v>4</v>
      </c>
      <c r="D118" s="47">
        <v>0</v>
      </c>
      <c r="E118" s="16">
        <v>56.77</v>
      </c>
      <c r="F118" s="17">
        <v>0.34657049948186835</v>
      </c>
      <c r="G118" s="17">
        <v>56.25</v>
      </c>
      <c r="H118" s="17">
        <v>57.5</v>
      </c>
      <c r="I118" s="16">
        <v>272.5</v>
      </c>
      <c r="J118" s="16">
        <v>18.7</v>
      </c>
      <c r="K118" s="16">
        <v>3.6333329999999995</v>
      </c>
      <c r="L118" s="16">
        <v>13</v>
      </c>
      <c r="M118" s="18">
        <v>2556.1</v>
      </c>
    </row>
    <row r="119" spans="1:13" x14ac:dyDescent="0.35">
      <c r="A119" s="46" t="s">
        <v>60</v>
      </c>
      <c r="B119" s="14" t="s">
        <v>14</v>
      </c>
      <c r="C119" s="14">
        <v>4</v>
      </c>
      <c r="D119" s="47">
        <v>0</v>
      </c>
      <c r="E119" s="16">
        <v>54.554999999999993</v>
      </c>
      <c r="F119" s="17">
        <v>0.46871573948870626</v>
      </c>
      <c r="G119" s="17">
        <v>53.75</v>
      </c>
      <c r="H119" s="17">
        <v>55.1</v>
      </c>
      <c r="I119" s="16">
        <v>253.2</v>
      </c>
      <c r="J119" s="16">
        <v>19.5</v>
      </c>
      <c r="K119" s="16">
        <v>3.376001</v>
      </c>
      <c r="L119" s="16">
        <v>9.9</v>
      </c>
      <c r="M119" s="18">
        <v>2515.5</v>
      </c>
    </row>
    <row r="120" spans="1:13" x14ac:dyDescent="0.35">
      <c r="A120" s="46" t="s">
        <v>61</v>
      </c>
      <c r="B120" s="14" t="s">
        <v>14</v>
      </c>
      <c r="C120" s="14">
        <v>4</v>
      </c>
      <c r="D120" s="47">
        <v>0</v>
      </c>
      <c r="E120" s="16">
        <v>51.640000000000008</v>
      </c>
      <c r="F120" s="17">
        <v>0.87964639360243946</v>
      </c>
      <c r="G120" s="17">
        <v>50.25</v>
      </c>
      <c r="H120" s="17">
        <v>52.8</v>
      </c>
      <c r="I120" s="16">
        <v>241.7</v>
      </c>
      <c r="J120" s="16">
        <v>18.100000000000001</v>
      </c>
      <c r="K120" s="16">
        <v>3.2226680000000001</v>
      </c>
      <c r="L120" s="16">
        <v>12.5</v>
      </c>
      <c r="M120" s="18">
        <v>2132</v>
      </c>
    </row>
    <row r="121" spans="1:13" x14ac:dyDescent="0.35">
      <c r="A121" s="46" t="s">
        <v>62</v>
      </c>
      <c r="B121" s="14" t="s">
        <v>14</v>
      </c>
      <c r="C121" s="14">
        <v>4</v>
      </c>
      <c r="D121" s="47">
        <v>0</v>
      </c>
      <c r="E121" s="16">
        <v>59.55</v>
      </c>
      <c r="F121" s="17">
        <v>0.62316396986133005</v>
      </c>
      <c r="G121" s="17">
        <v>58.8</v>
      </c>
      <c r="H121" s="17">
        <v>60.9</v>
      </c>
      <c r="I121" s="16">
        <v>291.60000000000002</v>
      </c>
      <c r="J121" s="16">
        <v>18.600000000000001</v>
      </c>
      <c r="K121" s="16">
        <v>3.8880000000000008</v>
      </c>
      <c r="L121" s="16">
        <v>14</v>
      </c>
      <c r="M121" s="18">
        <v>3155.3</v>
      </c>
    </row>
    <row r="122" spans="1:13" x14ac:dyDescent="0.35">
      <c r="A122" s="46" t="s">
        <v>63</v>
      </c>
      <c r="B122" s="14" t="s">
        <v>14</v>
      </c>
      <c r="C122" s="14">
        <v>4</v>
      </c>
      <c r="D122" s="47">
        <v>0</v>
      </c>
      <c r="E122" s="16">
        <v>49.570000000000007</v>
      </c>
      <c r="F122" s="17">
        <v>0.23237900077244514</v>
      </c>
      <c r="G122" s="17">
        <v>49.15</v>
      </c>
      <c r="H122" s="17">
        <v>49.9</v>
      </c>
      <c r="I122" s="16">
        <v>222.8</v>
      </c>
      <c r="J122" s="16">
        <v>19</v>
      </c>
      <c r="K122" s="16">
        <v>2.9706670000000002</v>
      </c>
      <c r="L122" s="16">
        <v>13</v>
      </c>
      <c r="M122" s="18">
        <v>2426.8000000000002</v>
      </c>
    </row>
    <row r="123" spans="1:13" x14ac:dyDescent="0.35">
      <c r="A123" s="46" t="s">
        <v>64</v>
      </c>
      <c r="B123" s="14" t="s">
        <v>14</v>
      </c>
      <c r="C123" s="14">
        <v>4</v>
      </c>
      <c r="D123" s="47">
        <v>0</v>
      </c>
      <c r="E123" s="16">
        <v>51.260000000000005</v>
      </c>
      <c r="F123" s="17">
        <v>0.46055522047970671</v>
      </c>
      <c r="G123" s="17">
        <v>50.55</v>
      </c>
      <c r="H123" s="17">
        <v>52</v>
      </c>
      <c r="I123" s="16">
        <v>236.9</v>
      </c>
      <c r="J123" s="16">
        <v>18.5</v>
      </c>
      <c r="K123" s="16">
        <v>3.1586669999999999</v>
      </c>
      <c r="L123" s="16">
        <v>10.9</v>
      </c>
      <c r="M123" s="18">
        <v>2720.3</v>
      </c>
    </row>
    <row r="124" spans="1:13" x14ac:dyDescent="0.35">
      <c r="A124" s="25"/>
      <c r="B124" s="26"/>
      <c r="C124" s="26"/>
      <c r="D124" s="48"/>
      <c r="E124" s="29">
        <f>AVERAGE(E114:E123)</f>
        <v>54.064</v>
      </c>
      <c r="F124" s="29">
        <f t="shared" ref="F124:H124" si="10">AVERAGE(F114:F123)</f>
        <v>0.45922156766048666</v>
      </c>
      <c r="G124" s="29">
        <f t="shared" si="10"/>
        <v>53.319999999999993</v>
      </c>
      <c r="H124" s="29">
        <f t="shared" si="10"/>
        <v>54.779999999999994</v>
      </c>
      <c r="I124" s="28"/>
      <c r="J124" s="28"/>
      <c r="K124" s="28"/>
      <c r="L124" s="28"/>
      <c r="M124" s="30"/>
    </row>
    <row r="125" spans="1:13" x14ac:dyDescent="0.35">
      <c r="A125" s="46" t="s">
        <v>55</v>
      </c>
      <c r="B125" s="14" t="s">
        <v>15</v>
      </c>
      <c r="C125" s="14">
        <v>4</v>
      </c>
      <c r="D125" s="47">
        <v>0</v>
      </c>
      <c r="E125" s="16">
        <v>52.5</v>
      </c>
      <c r="F125" s="17">
        <v>0.37859388972001756</v>
      </c>
      <c r="G125" s="17">
        <v>51.85</v>
      </c>
      <c r="H125" s="17">
        <v>53.15</v>
      </c>
      <c r="I125" s="16">
        <v>244.6</v>
      </c>
      <c r="J125" s="16">
        <v>18.600000000000001</v>
      </c>
      <c r="K125" s="16">
        <v>3.2613329999999991</v>
      </c>
      <c r="L125" s="16">
        <v>12</v>
      </c>
      <c r="M125" s="18">
        <v>3798.8</v>
      </c>
    </row>
    <row r="126" spans="1:13" x14ac:dyDescent="0.35">
      <c r="A126" s="46" t="s">
        <v>56</v>
      </c>
      <c r="B126" s="14" t="s">
        <v>15</v>
      </c>
      <c r="C126" s="14">
        <v>4</v>
      </c>
      <c r="D126" s="47">
        <v>0</v>
      </c>
      <c r="E126" s="16">
        <v>50.929999999999993</v>
      </c>
      <c r="F126" s="17">
        <v>0.50398412673416682</v>
      </c>
      <c r="G126" s="17">
        <v>50.25</v>
      </c>
      <c r="H126" s="17">
        <v>51.6</v>
      </c>
      <c r="I126" s="16">
        <v>236.4</v>
      </c>
      <c r="J126" s="16">
        <v>18.2</v>
      </c>
      <c r="K126" s="16">
        <v>3.1520000000000001</v>
      </c>
      <c r="L126" s="16">
        <v>11.3</v>
      </c>
      <c r="M126" s="18">
        <v>3616.2</v>
      </c>
    </row>
    <row r="127" spans="1:13" x14ac:dyDescent="0.35">
      <c r="A127" s="46" t="s">
        <v>57</v>
      </c>
      <c r="B127" s="14" t="s">
        <v>15</v>
      </c>
      <c r="C127" s="14">
        <v>4</v>
      </c>
      <c r="D127" s="47">
        <v>0</v>
      </c>
      <c r="E127" s="16">
        <v>61.11999999999999</v>
      </c>
      <c r="F127" s="17">
        <v>0.54324130099902357</v>
      </c>
      <c r="G127" s="17">
        <v>60.15</v>
      </c>
      <c r="H127" s="17">
        <v>61.85</v>
      </c>
      <c r="I127" s="16">
        <v>293</v>
      </c>
      <c r="J127" s="16">
        <v>20.2</v>
      </c>
      <c r="K127" s="16">
        <v>3.9066660000000004</v>
      </c>
      <c r="L127" s="16">
        <v>14</v>
      </c>
      <c r="M127" s="18">
        <v>3907.5</v>
      </c>
    </row>
    <row r="128" spans="1:13" x14ac:dyDescent="0.35">
      <c r="A128" s="46" t="s">
        <v>58</v>
      </c>
      <c r="B128" s="14" t="s">
        <v>15</v>
      </c>
      <c r="C128" s="14">
        <v>4</v>
      </c>
      <c r="D128" s="47">
        <v>0</v>
      </c>
      <c r="E128" s="16">
        <v>57.840000000000011</v>
      </c>
      <c r="F128" s="17">
        <v>0.44271887242357422</v>
      </c>
      <c r="G128" s="17">
        <v>57.15</v>
      </c>
      <c r="H128" s="17">
        <v>58.5</v>
      </c>
      <c r="I128" s="16">
        <v>283.60000000000002</v>
      </c>
      <c r="J128" s="16">
        <v>18</v>
      </c>
      <c r="K128" s="16">
        <v>3.7813319999999999</v>
      </c>
      <c r="L128" s="16">
        <v>12.9</v>
      </c>
      <c r="M128" s="18">
        <v>3591.2</v>
      </c>
    </row>
    <row r="129" spans="1:13" x14ac:dyDescent="0.35">
      <c r="A129" s="46" t="s">
        <v>59</v>
      </c>
      <c r="B129" s="14" t="s">
        <v>15</v>
      </c>
      <c r="C129" s="14">
        <v>4</v>
      </c>
      <c r="D129" s="47">
        <v>0</v>
      </c>
      <c r="E129" s="16">
        <v>56.69</v>
      </c>
      <c r="F129" s="17">
        <v>0.3397711648219191</v>
      </c>
      <c r="G129" s="17">
        <v>56.2</v>
      </c>
      <c r="H129" s="17">
        <v>57.3</v>
      </c>
      <c r="I129" s="16">
        <v>271.39999999999998</v>
      </c>
      <c r="J129" s="16">
        <v>18.8</v>
      </c>
      <c r="K129" s="16">
        <v>3.6186669999999999</v>
      </c>
      <c r="L129" s="16">
        <v>13.1</v>
      </c>
      <c r="M129" s="18">
        <v>3599.9</v>
      </c>
    </row>
    <row r="130" spans="1:13" x14ac:dyDescent="0.35">
      <c r="A130" s="46" t="s">
        <v>60</v>
      </c>
      <c r="B130" s="14" t="s">
        <v>15</v>
      </c>
      <c r="C130" s="14">
        <v>4</v>
      </c>
      <c r="D130" s="47">
        <v>0</v>
      </c>
      <c r="E130" s="16">
        <v>55.214999999999996</v>
      </c>
      <c r="F130" s="17">
        <v>0.32236108119105639</v>
      </c>
      <c r="G130" s="17">
        <v>54.75</v>
      </c>
      <c r="H130" s="17">
        <v>55.75</v>
      </c>
      <c r="I130" s="16">
        <v>262.7</v>
      </c>
      <c r="J130" s="16">
        <v>18.600000000000001</v>
      </c>
      <c r="K130" s="16">
        <v>3.5026679999999999</v>
      </c>
      <c r="L130" s="16">
        <v>10.6</v>
      </c>
      <c r="M130" s="18">
        <v>3917</v>
      </c>
    </row>
    <row r="131" spans="1:13" x14ac:dyDescent="0.35">
      <c r="A131" s="46" t="s">
        <v>61</v>
      </c>
      <c r="B131" s="14" t="s">
        <v>15</v>
      </c>
      <c r="C131" s="14">
        <v>4</v>
      </c>
      <c r="D131" s="47">
        <v>0</v>
      </c>
      <c r="E131" s="16">
        <v>51.265000000000001</v>
      </c>
      <c r="F131" s="17">
        <v>0.57641131147818447</v>
      </c>
      <c r="G131" s="17">
        <v>50.25</v>
      </c>
      <c r="H131" s="17">
        <v>52</v>
      </c>
      <c r="I131" s="16">
        <v>237.5</v>
      </c>
      <c r="J131" s="16">
        <v>18.399999999999999</v>
      </c>
      <c r="K131" s="16">
        <v>3.166668</v>
      </c>
      <c r="L131" s="16">
        <v>12.2</v>
      </c>
      <c r="M131" s="18">
        <v>3743.7</v>
      </c>
    </row>
    <row r="132" spans="1:13" x14ac:dyDescent="0.35">
      <c r="A132" s="46" t="s">
        <v>62</v>
      </c>
      <c r="B132" s="14" t="s">
        <v>15</v>
      </c>
      <c r="C132" s="14">
        <v>4</v>
      </c>
      <c r="D132" s="47">
        <v>0</v>
      </c>
      <c r="E132" s="16">
        <v>61.800000000000011</v>
      </c>
      <c r="F132" s="17">
        <v>0.39860869143671279</v>
      </c>
      <c r="G132" s="17">
        <v>61.35</v>
      </c>
      <c r="H132" s="17">
        <v>62.35</v>
      </c>
      <c r="I132" s="16">
        <v>306.60000000000002</v>
      </c>
      <c r="J132" s="16">
        <v>18.600000000000001</v>
      </c>
      <c r="K132" s="16">
        <v>4.0880000000000001</v>
      </c>
      <c r="L132" s="16">
        <v>13.8</v>
      </c>
      <c r="M132" s="18">
        <v>3850.4</v>
      </c>
    </row>
    <row r="133" spans="1:13" x14ac:dyDescent="0.35">
      <c r="A133" s="46" t="s">
        <v>63</v>
      </c>
      <c r="B133" s="14" t="s">
        <v>15</v>
      </c>
      <c r="C133" s="14">
        <v>4</v>
      </c>
      <c r="D133" s="47">
        <v>0</v>
      </c>
      <c r="E133" s="16">
        <v>50.620000000000005</v>
      </c>
      <c r="F133" s="17">
        <v>0.45166359162544806</v>
      </c>
      <c r="G133" s="17">
        <v>50.05</v>
      </c>
      <c r="H133" s="17">
        <v>51.55</v>
      </c>
      <c r="I133" s="16">
        <v>229.8</v>
      </c>
      <c r="J133" s="16">
        <v>19</v>
      </c>
      <c r="K133" s="16">
        <v>3.0639999999999996</v>
      </c>
      <c r="L133" s="16">
        <v>12.8</v>
      </c>
      <c r="M133" s="18">
        <v>3652.4</v>
      </c>
    </row>
    <row r="134" spans="1:13" x14ac:dyDescent="0.35">
      <c r="A134" s="46" t="s">
        <v>64</v>
      </c>
      <c r="B134" s="14" t="s">
        <v>15</v>
      </c>
      <c r="C134" s="14">
        <v>4</v>
      </c>
      <c r="D134" s="47">
        <v>0</v>
      </c>
      <c r="E134" s="16">
        <v>51.254999999999995</v>
      </c>
      <c r="F134" s="17">
        <v>0.50522272316276484</v>
      </c>
      <c r="G134" s="17">
        <v>50.85</v>
      </c>
      <c r="H134" s="17">
        <v>52.2</v>
      </c>
      <c r="I134" s="16">
        <v>239.7</v>
      </c>
      <c r="J134" s="16">
        <v>18</v>
      </c>
      <c r="K134" s="16">
        <v>3.1959999999999997</v>
      </c>
      <c r="L134" s="16">
        <v>11.3</v>
      </c>
      <c r="M134" s="18">
        <v>3816.6</v>
      </c>
    </row>
    <row r="135" spans="1:13" x14ac:dyDescent="0.35">
      <c r="A135" s="25"/>
      <c r="B135" s="26"/>
      <c r="C135" s="26"/>
      <c r="D135" s="48"/>
      <c r="E135" s="29">
        <f>AVERAGE(E125:E134)</f>
        <v>54.92349999999999</v>
      </c>
      <c r="F135" s="29">
        <f t="shared" ref="F135:H135" si="11">AVERAGE(F125:F134)</f>
        <v>0.44625767535928673</v>
      </c>
      <c r="G135" s="29">
        <f t="shared" si="11"/>
        <v>54.285000000000004</v>
      </c>
      <c r="H135" s="29">
        <f t="shared" si="11"/>
        <v>55.625</v>
      </c>
      <c r="I135" s="28"/>
      <c r="J135" s="28"/>
      <c r="K135" s="28"/>
      <c r="L135" s="28"/>
      <c r="M135" s="30"/>
    </row>
    <row r="136" spans="1:13" x14ac:dyDescent="0.35">
      <c r="A136" s="46" t="s">
        <v>55</v>
      </c>
      <c r="B136" s="14" t="s">
        <v>16</v>
      </c>
      <c r="C136" s="14">
        <v>4</v>
      </c>
      <c r="D136" s="47">
        <v>0</v>
      </c>
      <c r="E136" s="16">
        <v>52.510000000000005</v>
      </c>
      <c r="F136" s="17">
        <v>0.20248456731316641</v>
      </c>
      <c r="G136" s="17">
        <v>52.3</v>
      </c>
      <c r="H136" s="17">
        <v>52.9</v>
      </c>
      <c r="I136" s="16">
        <v>242.4</v>
      </c>
      <c r="J136" s="16">
        <v>19</v>
      </c>
      <c r="K136" s="16">
        <v>3.2319999999999993</v>
      </c>
      <c r="L136" s="16">
        <v>12</v>
      </c>
      <c r="M136" s="18">
        <v>3621.1</v>
      </c>
    </row>
    <row r="137" spans="1:13" x14ac:dyDescent="0.35">
      <c r="A137" s="46" t="s">
        <v>56</v>
      </c>
      <c r="B137" s="14" t="s">
        <v>16</v>
      </c>
      <c r="C137" s="14">
        <v>4</v>
      </c>
      <c r="D137" s="47">
        <v>0</v>
      </c>
      <c r="E137" s="16">
        <v>52.309999999999988</v>
      </c>
      <c r="F137" s="17">
        <v>0.36878177829171432</v>
      </c>
      <c r="G137" s="17">
        <v>51.95</v>
      </c>
      <c r="H137" s="17">
        <v>52.9</v>
      </c>
      <c r="I137" s="16">
        <v>249</v>
      </c>
      <c r="J137" s="16">
        <v>17.600000000000001</v>
      </c>
      <c r="K137" s="16">
        <v>3.3199990000000006</v>
      </c>
      <c r="L137" s="16">
        <v>11.4</v>
      </c>
      <c r="M137" s="18">
        <v>3132.3</v>
      </c>
    </row>
    <row r="138" spans="1:13" x14ac:dyDescent="0.35">
      <c r="A138" s="46" t="s">
        <v>57</v>
      </c>
      <c r="B138" s="14" t="s">
        <v>16</v>
      </c>
      <c r="C138" s="14">
        <v>4</v>
      </c>
      <c r="D138" s="47">
        <v>0</v>
      </c>
      <c r="E138" s="16">
        <v>61.31</v>
      </c>
      <c r="F138" s="17">
        <v>0.56213877290220715</v>
      </c>
      <c r="G138" s="17">
        <v>60.95</v>
      </c>
      <c r="H138" s="17">
        <v>62.75</v>
      </c>
      <c r="I138" s="16">
        <v>295.39999999999998</v>
      </c>
      <c r="J138" s="16">
        <v>20</v>
      </c>
      <c r="K138" s="16">
        <v>3.9386679999999998</v>
      </c>
      <c r="L138" s="16">
        <v>14</v>
      </c>
      <c r="M138" s="18">
        <v>3481.5</v>
      </c>
    </row>
    <row r="139" spans="1:13" x14ac:dyDescent="0.35">
      <c r="A139" s="46" t="s">
        <v>58</v>
      </c>
      <c r="B139" s="14" t="s">
        <v>16</v>
      </c>
      <c r="C139" s="14">
        <v>4</v>
      </c>
      <c r="D139" s="47">
        <v>0</v>
      </c>
      <c r="E139" s="16">
        <v>60.27</v>
      </c>
      <c r="F139" s="17">
        <v>0.39242833740697086</v>
      </c>
      <c r="G139" s="17">
        <v>59.65</v>
      </c>
      <c r="H139" s="17">
        <v>60.9</v>
      </c>
      <c r="I139" s="16">
        <v>294.7</v>
      </c>
      <c r="J139" s="16">
        <v>18.899999999999999</v>
      </c>
      <c r="K139" s="16">
        <v>3.9293339999999999</v>
      </c>
      <c r="L139" s="16">
        <v>13</v>
      </c>
      <c r="M139" s="18">
        <v>3308.3</v>
      </c>
    </row>
    <row r="140" spans="1:13" x14ac:dyDescent="0.35">
      <c r="A140" s="46" t="s">
        <v>59</v>
      </c>
      <c r="B140" s="14" t="s">
        <v>16</v>
      </c>
      <c r="C140" s="14">
        <v>4</v>
      </c>
      <c r="D140" s="47">
        <v>0</v>
      </c>
      <c r="E140" s="16">
        <v>57.440000000000012</v>
      </c>
      <c r="F140" s="17">
        <v>0.61860057118197487</v>
      </c>
      <c r="G140" s="17">
        <v>56.7</v>
      </c>
      <c r="H140" s="17">
        <v>58.5</v>
      </c>
      <c r="I140" s="16">
        <v>283.2</v>
      </c>
      <c r="J140" s="16">
        <v>17.600000000000001</v>
      </c>
      <c r="K140" s="16">
        <v>3.7759999999999998</v>
      </c>
      <c r="L140" s="16">
        <v>12</v>
      </c>
      <c r="M140" s="18">
        <v>3174.2</v>
      </c>
    </row>
    <row r="141" spans="1:13" x14ac:dyDescent="0.35">
      <c r="A141" s="46" t="s">
        <v>60</v>
      </c>
      <c r="B141" s="14" t="s">
        <v>16</v>
      </c>
      <c r="C141" s="14">
        <v>4</v>
      </c>
      <c r="D141" s="47">
        <v>0</v>
      </c>
      <c r="E141" s="16">
        <v>56.33</v>
      </c>
      <c r="F141" s="17">
        <v>0.34496376621320723</v>
      </c>
      <c r="G141" s="17">
        <v>55.65</v>
      </c>
      <c r="H141" s="17">
        <v>56.85</v>
      </c>
      <c r="I141" s="16">
        <v>272.39999999999998</v>
      </c>
      <c r="J141" s="16">
        <v>18.2</v>
      </c>
      <c r="K141" s="16">
        <v>3.6319999999999992</v>
      </c>
      <c r="L141" s="16">
        <v>10.4</v>
      </c>
      <c r="M141" s="18">
        <v>3568.2</v>
      </c>
    </row>
    <row r="142" spans="1:13" x14ac:dyDescent="0.35">
      <c r="A142" s="46" t="s">
        <v>61</v>
      </c>
      <c r="B142" s="14" t="s">
        <v>16</v>
      </c>
      <c r="C142" s="14">
        <v>4</v>
      </c>
      <c r="D142" s="47">
        <v>0</v>
      </c>
      <c r="E142" s="16">
        <v>53.29</v>
      </c>
      <c r="F142" s="17">
        <v>0.31517191076194179</v>
      </c>
      <c r="G142" s="17">
        <v>52.6</v>
      </c>
      <c r="H142" s="17">
        <v>53.65</v>
      </c>
      <c r="I142" s="16">
        <v>256.10000000000002</v>
      </c>
      <c r="J142" s="16">
        <v>17.5</v>
      </c>
      <c r="K142" s="16">
        <v>3.4146670000000001</v>
      </c>
      <c r="L142" s="16">
        <v>12.8</v>
      </c>
      <c r="M142" s="18">
        <v>3425.3</v>
      </c>
    </row>
    <row r="143" spans="1:13" x14ac:dyDescent="0.35">
      <c r="A143" s="46" t="s">
        <v>62</v>
      </c>
      <c r="B143" s="14" t="s">
        <v>16</v>
      </c>
      <c r="C143" s="14">
        <v>4</v>
      </c>
      <c r="D143" s="47">
        <v>0</v>
      </c>
      <c r="E143" s="16">
        <v>61.945000000000007</v>
      </c>
      <c r="F143" s="17">
        <v>0.78331560263621303</v>
      </c>
      <c r="G143" s="17">
        <v>60.25</v>
      </c>
      <c r="H143" s="17">
        <v>62.7</v>
      </c>
      <c r="I143" s="16">
        <v>307</v>
      </c>
      <c r="J143" s="16">
        <v>18.7</v>
      </c>
      <c r="K143" s="16">
        <v>4.0933320000000002</v>
      </c>
      <c r="L143" s="16">
        <v>14</v>
      </c>
      <c r="M143" s="18">
        <v>3494.8</v>
      </c>
    </row>
    <row r="144" spans="1:13" x14ac:dyDescent="0.35">
      <c r="A144" s="46" t="s">
        <v>63</v>
      </c>
      <c r="B144" s="14" t="s">
        <v>16</v>
      </c>
      <c r="C144" s="14">
        <v>4</v>
      </c>
      <c r="D144" s="47">
        <v>0</v>
      </c>
      <c r="E144" s="16">
        <v>53.379999999999995</v>
      </c>
      <c r="F144" s="17">
        <v>0.45411696975803761</v>
      </c>
      <c r="G144" s="17">
        <v>52.75</v>
      </c>
      <c r="H144" s="17">
        <v>54.1</v>
      </c>
      <c r="I144" s="16">
        <v>249.9</v>
      </c>
      <c r="J144" s="16">
        <v>18.7</v>
      </c>
      <c r="K144" s="16">
        <v>3.3319990000000006</v>
      </c>
      <c r="L144" s="16">
        <v>13</v>
      </c>
      <c r="M144" s="18">
        <v>3176.2</v>
      </c>
    </row>
    <row r="145" spans="1:13" x14ac:dyDescent="0.35">
      <c r="A145" s="46" t="s">
        <v>64</v>
      </c>
      <c r="B145" s="14" t="s">
        <v>16</v>
      </c>
      <c r="C145" s="14">
        <v>4</v>
      </c>
      <c r="D145" s="47">
        <v>0</v>
      </c>
      <c r="E145" s="16">
        <v>52.895000000000003</v>
      </c>
      <c r="F145" s="17">
        <v>0.20743138088962826</v>
      </c>
      <c r="G145" s="17">
        <v>52.5</v>
      </c>
      <c r="H145" s="17">
        <v>53.1</v>
      </c>
      <c r="I145" s="16">
        <v>247.8</v>
      </c>
      <c r="J145" s="16">
        <v>18.5</v>
      </c>
      <c r="K145" s="16">
        <v>3.3039999999999998</v>
      </c>
      <c r="L145" s="16">
        <v>11</v>
      </c>
      <c r="M145" s="18">
        <v>3345.5</v>
      </c>
    </row>
    <row r="146" spans="1:13" x14ac:dyDescent="0.35">
      <c r="A146" s="25"/>
      <c r="B146" s="26"/>
      <c r="C146" s="26"/>
      <c r="D146" s="48"/>
      <c r="E146" s="29">
        <f>AVERAGE(E136:E145)</f>
        <v>56.168000000000006</v>
      </c>
      <c r="F146" s="29">
        <f t="shared" ref="F146:H146" si="12">AVERAGE(F136:F145)</f>
        <v>0.42494336573550606</v>
      </c>
      <c r="G146" s="29">
        <f t="shared" si="12"/>
        <v>55.529999999999994</v>
      </c>
      <c r="H146" s="29">
        <f t="shared" si="12"/>
        <v>56.835000000000001</v>
      </c>
      <c r="I146" s="28"/>
      <c r="J146" s="28"/>
      <c r="K146" s="28"/>
      <c r="L146" s="28"/>
      <c r="M146" s="30"/>
    </row>
    <row r="147" spans="1:13" x14ac:dyDescent="0.35">
      <c r="A147" s="46" t="s">
        <v>55</v>
      </c>
      <c r="B147" s="14" t="s">
        <v>17</v>
      </c>
      <c r="C147" s="14">
        <v>4</v>
      </c>
      <c r="D147" s="47">
        <v>0</v>
      </c>
      <c r="E147" s="16">
        <v>52.510000000000005</v>
      </c>
      <c r="F147" s="17">
        <v>0.32557641192199421</v>
      </c>
      <c r="G147" s="17">
        <v>52</v>
      </c>
      <c r="H147" s="17">
        <v>52.9</v>
      </c>
      <c r="I147" s="16">
        <v>242.4</v>
      </c>
      <c r="J147" s="16">
        <v>19</v>
      </c>
      <c r="K147" s="16">
        <v>3.2320009999999995</v>
      </c>
      <c r="L147" s="16">
        <v>12</v>
      </c>
      <c r="M147" s="18">
        <v>1758.9</v>
      </c>
    </row>
    <row r="148" spans="1:13" x14ac:dyDescent="0.35">
      <c r="A148" s="46" t="s">
        <v>56</v>
      </c>
      <c r="B148" s="14" t="s">
        <v>17</v>
      </c>
      <c r="C148" s="14">
        <v>4</v>
      </c>
      <c r="D148" s="47">
        <v>0</v>
      </c>
      <c r="E148" s="16">
        <v>51.779999999999994</v>
      </c>
      <c r="F148" s="17">
        <v>0.70087247215325965</v>
      </c>
      <c r="G148" s="17">
        <v>50.95</v>
      </c>
      <c r="H148" s="17">
        <v>53.25</v>
      </c>
      <c r="I148" s="16">
        <v>243.2</v>
      </c>
      <c r="J148" s="16">
        <v>18</v>
      </c>
      <c r="K148" s="16">
        <v>3.2426649999999997</v>
      </c>
      <c r="L148" s="16">
        <v>12</v>
      </c>
      <c r="M148" s="18">
        <v>1660.8</v>
      </c>
    </row>
    <row r="149" spans="1:13" x14ac:dyDescent="0.35">
      <c r="A149" s="46" t="s">
        <v>57</v>
      </c>
      <c r="B149" s="14" t="s">
        <v>17</v>
      </c>
      <c r="C149" s="14">
        <v>4</v>
      </c>
      <c r="D149" s="47">
        <v>0</v>
      </c>
      <c r="E149" s="16">
        <v>61.61999999999999</v>
      </c>
      <c r="F149" s="17">
        <v>0.64730209330729027</v>
      </c>
      <c r="G149" s="17">
        <v>60.45</v>
      </c>
      <c r="H149" s="17">
        <v>62.45</v>
      </c>
      <c r="I149" s="16">
        <v>296.89999999999998</v>
      </c>
      <c r="J149" s="16">
        <v>20.100000000000001</v>
      </c>
      <c r="K149" s="16">
        <v>3.9586669999999997</v>
      </c>
      <c r="L149" s="16">
        <v>14</v>
      </c>
      <c r="M149" s="18">
        <v>1869.3</v>
      </c>
    </row>
    <row r="150" spans="1:13" x14ac:dyDescent="0.35">
      <c r="A150" s="46" t="s">
        <v>58</v>
      </c>
      <c r="B150" s="14" t="s">
        <v>17</v>
      </c>
      <c r="C150" s="14">
        <v>4</v>
      </c>
      <c r="D150" s="47">
        <v>0</v>
      </c>
      <c r="E150" s="16">
        <v>57.55</v>
      </c>
      <c r="F150" s="17">
        <v>0.44721359549995676</v>
      </c>
      <c r="G150" s="17">
        <v>56.7</v>
      </c>
      <c r="H150" s="17">
        <v>58.05</v>
      </c>
      <c r="I150" s="16">
        <v>281.10000000000002</v>
      </c>
      <c r="J150" s="16">
        <v>18.100000000000001</v>
      </c>
      <c r="K150" s="16">
        <v>3.7479989999999992</v>
      </c>
      <c r="L150" s="16">
        <v>12.8</v>
      </c>
      <c r="M150" s="18">
        <v>1679.5</v>
      </c>
    </row>
    <row r="151" spans="1:13" x14ac:dyDescent="0.35">
      <c r="A151" s="46" t="s">
        <v>59</v>
      </c>
      <c r="B151" s="14" t="s">
        <v>17</v>
      </c>
      <c r="C151" s="14">
        <v>4</v>
      </c>
      <c r="D151" s="47">
        <v>0</v>
      </c>
      <c r="E151" s="16">
        <v>56.814999999999998</v>
      </c>
      <c r="F151" s="17">
        <v>0.63816142158547928</v>
      </c>
      <c r="G151" s="17">
        <v>55.35</v>
      </c>
      <c r="H151" s="17">
        <v>57.85</v>
      </c>
      <c r="I151" s="16">
        <v>272.8</v>
      </c>
      <c r="J151" s="16">
        <v>18.7</v>
      </c>
      <c r="K151" s="16">
        <v>3.6373340000000005</v>
      </c>
      <c r="L151" s="16">
        <v>13.4</v>
      </c>
      <c r="M151" s="18">
        <v>1586.7</v>
      </c>
    </row>
    <row r="152" spans="1:13" x14ac:dyDescent="0.35">
      <c r="A152" s="46" t="s">
        <v>60</v>
      </c>
      <c r="B152" s="14" t="s">
        <v>17</v>
      </c>
      <c r="C152" s="14">
        <v>4</v>
      </c>
      <c r="D152" s="47">
        <v>0</v>
      </c>
      <c r="E152" s="16">
        <v>55.430000000000007</v>
      </c>
      <c r="F152" s="17">
        <v>0.53030389610318973</v>
      </c>
      <c r="G152" s="17">
        <v>54.7</v>
      </c>
      <c r="H152" s="17">
        <v>56.1</v>
      </c>
      <c r="I152" s="16">
        <v>263</v>
      </c>
      <c r="J152" s="16">
        <v>18.8</v>
      </c>
      <c r="K152" s="16">
        <v>3.5066670000000002</v>
      </c>
      <c r="L152" s="16">
        <v>10.9</v>
      </c>
      <c r="M152" s="18">
        <v>1818.7</v>
      </c>
    </row>
    <row r="153" spans="1:13" x14ac:dyDescent="0.35">
      <c r="A153" s="46" t="s">
        <v>61</v>
      </c>
      <c r="B153" s="14" t="s">
        <v>17</v>
      </c>
      <c r="C153" s="14">
        <v>4</v>
      </c>
      <c r="D153" s="47">
        <v>0</v>
      </c>
      <c r="E153" s="16">
        <v>52.31</v>
      </c>
      <c r="F153" s="17">
        <v>0.46475800154489055</v>
      </c>
      <c r="G153" s="17">
        <v>51.55</v>
      </c>
      <c r="H153" s="17">
        <v>52.85</v>
      </c>
      <c r="I153" s="16">
        <v>249</v>
      </c>
      <c r="J153" s="16">
        <v>17.600000000000001</v>
      </c>
      <c r="K153" s="16">
        <v>3.320001</v>
      </c>
      <c r="L153" s="16">
        <v>12.6</v>
      </c>
      <c r="M153" s="18">
        <v>1718</v>
      </c>
    </row>
    <row r="154" spans="1:13" x14ac:dyDescent="0.35">
      <c r="A154" s="46" t="s">
        <v>62</v>
      </c>
      <c r="B154" s="14" t="s">
        <v>17</v>
      </c>
      <c r="C154" s="14">
        <v>4</v>
      </c>
      <c r="D154" s="47">
        <v>0</v>
      </c>
      <c r="E154" s="16">
        <v>61.44</v>
      </c>
      <c r="F154" s="17">
        <v>0.75269884785055619</v>
      </c>
      <c r="G154" s="17">
        <v>60.1</v>
      </c>
      <c r="H154" s="17">
        <v>62.65</v>
      </c>
      <c r="I154" s="16">
        <v>302.5</v>
      </c>
      <c r="J154" s="16">
        <v>18.899999999999999</v>
      </c>
      <c r="K154" s="16">
        <v>4.0333330000000007</v>
      </c>
      <c r="L154" s="16">
        <v>13.2</v>
      </c>
      <c r="M154" s="18">
        <v>1869.3</v>
      </c>
    </row>
    <row r="155" spans="1:13" x14ac:dyDescent="0.35">
      <c r="A155" s="46" t="s">
        <v>63</v>
      </c>
      <c r="B155" s="14" t="s">
        <v>17</v>
      </c>
      <c r="C155" s="14">
        <v>4</v>
      </c>
      <c r="D155" s="47">
        <v>0</v>
      </c>
      <c r="E155" s="16">
        <v>50.885000000000005</v>
      </c>
      <c r="F155" s="17">
        <v>0.70751913990600479</v>
      </c>
      <c r="G155" s="17">
        <v>49.9</v>
      </c>
      <c r="H155" s="17">
        <v>52.25</v>
      </c>
      <c r="I155" s="16">
        <v>231</v>
      </c>
      <c r="J155" s="16">
        <v>19.100000000000001</v>
      </c>
      <c r="K155" s="16">
        <v>3.0800000000000005</v>
      </c>
      <c r="L155" s="16">
        <v>13.2</v>
      </c>
      <c r="M155" s="18">
        <v>1717.3</v>
      </c>
    </row>
    <row r="156" spans="1:13" x14ac:dyDescent="0.35">
      <c r="A156" s="46" t="s">
        <v>64</v>
      </c>
      <c r="B156" s="14" t="s">
        <v>17</v>
      </c>
      <c r="C156" s="14">
        <v>4</v>
      </c>
      <c r="D156" s="47">
        <v>0</v>
      </c>
      <c r="E156" s="16">
        <v>51.46</v>
      </c>
      <c r="F156" s="17">
        <v>0.48751068364361683</v>
      </c>
      <c r="G156" s="17">
        <v>50.85</v>
      </c>
      <c r="H156" s="17">
        <v>52.2</v>
      </c>
      <c r="I156" s="16">
        <v>240.5</v>
      </c>
      <c r="J156" s="16">
        <v>18.100000000000001</v>
      </c>
      <c r="K156" s="16">
        <v>3.2066660000000007</v>
      </c>
      <c r="L156" s="16">
        <v>11.1</v>
      </c>
      <c r="M156" s="18">
        <v>1730.4</v>
      </c>
    </row>
    <row r="157" spans="1:13" x14ac:dyDescent="0.35">
      <c r="A157" s="25"/>
      <c r="B157" s="26"/>
      <c r="C157" s="26"/>
      <c r="D157" s="48"/>
      <c r="E157" s="29">
        <f>AVERAGE(E147:E156)</f>
        <v>55.179999999999993</v>
      </c>
      <c r="F157" s="29">
        <f t="shared" ref="F157:H157" si="13">AVERAGE(F147:F156)</f>
        <v>0.57019165635162383</v>
      </c>
      <c r="G157" s="29">
        <f t="shared" si="13"/>
        <v>54.25500000000001</v>
      </c>
      <c r="H157" s="29">
        <f t="shared" si="13"/>
        <v>56.055000000000007</v>
      </c>
      <c r="I157" s="28"/>
      <c r="J157" s="28"/>
      <c r="K157" s="28"/>
      <c r="L157" s="28"/>
      <c r="M157" s="30"/>
    </row>
    <row r="158" spans="1:13" x14ac:dyDescent="0.35">
      <c r="A158" s="13" t="s">
        <v>55</v>
      </c>
      <c r="B158" s="14" t="s">
        <v>18</v>
      </c>
      <c r="C158" s="14">
        <v>4</v>
      </c>
      <c r="D158" s="47">
        <v>0.1</v>
      </c>
      <c r="E158" s="16">
        <v>59.010000000000005</v>
      </c>
      <c r="F158" s="17">
        <v>5.4733597238503018</v>
      </c>
      <c r="G158" s="17">
        <v>52.75</v>
      </c>
      <c r="H158" s="17">
        <v>70.849999999999994</v>
      </c>
      <c r="I158" s="16">
        <v>284.60000000000002</v>
      </c>
      <c r="J158" s="16">
        <v>19.2</v>
      </c>
      <c r="K158" s="16">
        <v>3.7946669999999996</v>
      </c>
      <c r="L158" s="16">
        <v>12.5</v>
      </c>
      <c r="M158" s="18">
        <v>27.7</v>
      </c>
    </row>
    <row r="159" spans="1:13" x14ac:dyDescent="0.35">
      <c r="A159" s="13" t="s">
        <v>56</v>
      </c>
      <c r="B159" s="14" t="s">
        <v>18</v>
      </c>
      <c r="C159" s="14">
        <v>4</v>
      </c>
      <c r="D159" s="47">
        <v>0.1</v>
      </c>
      <c r="E159" s="16">
        <v>60.424999999999997</v>
      </c>
      <c r="F159" s="17">
        <v>4.3556636182739767</v>
      </c>
      <c r="G159" s="17">
        <v>55.4</v>
      </c>
      <c r="H159" s="17">
        <v>68.5</v>
      </c>
      <c r="I159" s="16">
        <v>294.60000000000002</v>
      </c>
      <c r="J159" s="16">
        <v>19.100000000000001</v>
      </c>
      <c r="K159" s="16">
        <v>3.9279989999999998</v>
      </c>
      <c r="L159" s="16">
        <v>12.8</v>
      </c>
      <c r="M159" s="18">
        <v>24.4</v>
      </c>
    </row>
    <row r="160" spans="1:13" x14ac:dyDescent="0.35">
      <c r="A160" s="13" t="s">
        <v>57</v>
      </c>
      <c r="B160" s="14" t="s">
        <v>18</v>
      </c>
      <c r="C160" s="14">
        <v>4</v>
      </c>
      <c r="D160" s="47">
        <v>0.3</v>
      </c>
      <c r="E160" s="16">
        <v>66.489999999999995</v>
      </c>
      <c r="F160" s="17">
        <v>5.1040180250465417</v>
      </c>
      <c r="G160" s="17">
        <v>62.6</v>
      </c>
      <c r="H160" s="17">
        <v>79.25</v>
      </c>
      <c r="I160" s="16">
        <v>327.10000000000002</v>
      </c>
      <c r="J160" s="16">
        <v>20.5</v>
      </c>
      <c r="K160" s="16">
        <v>4.3613320000000009</v>
      </c>
      <c r="L160" s="16">
        <v>13.2</v>
      </c>
      <c r="M160" s="18">
        <v>27.8</v>
      </c>
    </row>
    <row r="161" spans="1:13" x14ac:dyDescent="0.35">
      <c r="A161" s="13" t="s">
        <v>58</v>
      </c>
      <c r="B161" s="14" t="s">
        <v>18</v>
      </c>
      <c r="C161" s="14">
        <v>4</v>
      </c>
      <c r="D161" s="47">
        <v>0.5</v>
      </c>
      <c r="E161" s="16">
        <v>65.53</v>
      </c>
      <c r="F161" s="17">
        <v>2.9780866340655718</v>
      </c>
      <c r="G161" s="17">
        <v>60.15</v>
      </c>
      <c r="H161" s="17">
        <v>68.900000000000006</v>
      </c>
      <c r="I161" s="16">
        <v>330.9</v>
      </c>
      <c r="J161" s="16">
        <v>18.7</v>
      </c>
      <c r="K161" s="16">
        <v>4.4119999999999999</v>
      </c>
      <c r="L161" s="16">
        <v>12.9</v>
      </c>
      <c r="M161" s="18">
        <v>27</v>
      </c>
    </row>
    <row r="162" spans="1:13" x14ac:dyDescent="0.35">
      <c r="A162" s="13" t="s">
        <v>59</v>
      </c>
      <c r="B162" s="14" t="s">
        <v>18</v>
      </c>
      <c r="C162" s="14">
        <v>4</v>
      </c>
      <c r="D162" s="47">
        <v>0.2</v>
      </c>
      <c r="E162" s="16">
        <v>61.725000000000001</v>
      </c>
      <c r="F162" s="17">
        <v>1.8288202025714078</v>
      </c>
      <c r="G162" s="17">
        <v>58.85</v>
      </c>
      <c r="H162" s="17">
        <v>65.849999999999994</v>
      </c>
      <c r="I162" s="16">
        <v>307.8</v>
      </c>
      <c r="J162" s="16">
        <v>18.3</v>
      </c>
      <c r="K162" s="16">
        <v>4.1040000000000001</v>
      </c>
      <c r="L162" s="16">
        <v>13.3</v>
      </c>
      <c r="M162" s="18">
        <v>24</v>
      </c>
    </row>
    <row r="163" spans="1:13" x14ac:dyDescent="0.35">
      <c r="A163" s="13" t="s">
        <v>60</v>
      </c>
      <c r="B163" s="14" t="s">
        <v>18</v>
      </c>
      <c r="C163" s="14">
        <v>4</v>
      </c>
      <c r="D163" s="47">
        <v>0</v>
      </c>
      <c r="E163" s="16">
        <v>59.375</v>
      </c>
      <c r="F163" s="17">
        <v>1.9745955985410721</v>
      </c>
      <c r="G163" s="17">
        <v>57.35</v>
      </c>
      <c r="H163" s="17">
        <v>62.9</v>
      </c>
      <c r="I163" s="16">
        <v>282.5</v>
      </c>
      <c r="J163" s="16">
        <v>20</v>
      </c>
      <c r="K163" s="16">
        <v>3.7666670000000004</v>
      </c>
      <c r="L163" s="16">
        <v>13</v>
      </c>
      <c r="M163" s="18">
        <v>25.4</v>
      </c>
    </row>
    <row r="164" spans="1:13" x14ac:dyDescent="0.35">
      <c r="A164" s="13" t="s">
        <v>61</v>
      </c>
      <c r="B164" s="14" t="s">
        <v>18</v>
      </c>
      <c r="C164" s="14">
        <v>4</v>
      </c>
      <c r="D164" s="47">
        <v>0</v>
      </c>
      <c r="E164" s="16">
        <v>57.279999999999994</v>
      </c>
      <c r="F164" s="17">
        <v>3.4550446210336179</v>
      </c>
      <c r="G164" s="17">
        <v>53.7</v>
      </c>
      <c r="H164" s="17">
        <v>63.85</v>
      </c>
      <c r="I164" s="16">
        <v>277.60000000000002</v>
      </c>
      <c r="J164" s="16">
        <v>18.399999999999999</v>
      </c>
      <c r="K164" s="16">
        <v>3.7013330000000004</v>
      </c>
      <c r="L164" s="16">
        <v>12.9</v>
      </c>
      <c r="M164" s="18">
        <v>25.9</v>
      </c>
    </row>
    <row r="165" spans="1:13" x14ac:dyDescent="0.35">
      <c r="A165" s="13" t="s">
        <v>62</v>
      </c>
      <c r="B165" s="14" t="s">
        <v>18</v>
      </c>
      <c r="C165" s="14">
        <v>4</v>
      </c>
      <c r="D165" s="47">
        <v>0.7</v>
      </c>
      <c r="E165" s="16">
        <v>64.534999999999997</v>
      </c>
      <c r="F165" s="17">
        <v>4.2963841386294437</v>
      </c>
      <c r="G165" s="17">
        <v>57.25</v>
      </c>
      <c r="H165" s="17">
        <v>69.05</v>
      </c>
      <c r="I165" s="16">
        <v>320.3</v>
      </c>
      <c r="J165" s="16">
        <v>19.399999999999999</v>
      </c>
      <c r="K165" s="16">
        <v>4.2706670000000004</v>
      </c>
      <c r="L165" s="16">
        <v>12.9</v>
      </c>
      <c r="M165" s="18">
        <v>26.3</v>
      </c>
    </row>
    <row r="166" spans="1:13" x14ac:dyDescent="0.35">
      <c r="A166" s="13" t="s">
        <v>63</v>
      </c>
      <c r="B166" s="14" t="s">
        <v>18</v>
      </c>
      <c r="C166" s="14">
        <v>4</v>
      </c>
      <c r="D166" s="47">
        <v>0.1</v>
      </c>
      <c r="E166" s="16">
        <v>57.234999999999992</v>
      </c>
      <c r="F166" s="17">
        <v>4.6304577407518677</v>
      </c>
      <c r="G166" s="17">
        <v>52.95</v>
      </c>
      <c r="H166" s="17">
        <v>68.7</v>
      </c>
      <c r="I166" s="16">
        <v>277.3</v>
      </c>
      <c r="J166" s="16">
        <v>18.399999999999999</v>
      </c>
      <c r="K166" s="16">
        <v>3.6973340000000001</v>
      </c>
      <c r="L166" s="16">
        <v>13.4</v>
      </c>
      <c r="M166" s="18">
        <v>24.5</v>
      </c>
    </row>
    <row r="167" spans="1:13" x14ac:dyDescent="0.35">
      <c r="A167" s="13" t="s">
        <v>64</v>
      </c>
      <c r="B167" s="14" t="s">
        <v>18</v>
      </c>
      <c r="C167" s="14">
        <v>4</v>
      </c>
      <c r="D167" s="47">
        <v>0.1</v>
      </c>
      <c r="E167" s="16">
        <v>61.409999999999989</v>
      </c>
      <c r="F167" s="17">
        <v>4.4110845227298334</v>
      </c>
      <c r="G167" s="17">
        <v>56.05</v>
      </c>
      <c r="H167" s="17">
        <v>69.900000000000006</v>
      </c>
      <c r="I167" s="16">
        <v>300.60000000000002</v>
      </c>
      <c r="J167" s="16">
        <v>19.2</v>
      </c>
      <c r="K167" s="16">
        <v>4.0079989999999999</v>
      </c>
      <c r="L167" s="16">
        <v>12.5</v>
      </c>
      <c r="M167" s="18">
        <v>25</v>
      </c>
    </row>
    <row r="168" spans="1:13" ht="15" thickBot="1" x14ac:dyDescent="0.4">
      <c r="A168" s="33"/>
      <c r="B168" s="34"/>
      <c r="C168" s="34"/>
      <c r="D168" s="49"/>
      <c r="E168" s="37">
        <f>AVERAGE(E158:E167)</f>
        <v>61.301499999999997</v>
      </c>
      <c r="F168" s="37">
        <f t="shared" ref="F168:H168" si="14">AVERAGE(F158:F167)</f>
        <v>3.8507514825493629</v>
      </c>
      <c r="G168" s="37">
        <f t="shared" si="14"/>
        <v>56.704999999999998</v>
      </c>
      <c r="H168" s="37">
        <f t="shared" si="14"/>
        <v>68.775000000000006</v>
      </c>
      <c r="I168" s="36"/>
      <c r="J168" s="36"/>
      <c r="K168" s="36"/>
      <c r="L168" s="36"/>
      <c r="M168" s="38"/>
    </row>
    <row r="169" spans="1:13" x14ac:dyDescent="0.35">
      <c r="A169" s="39"/>
      <c r="B169" s="14"/>
      <c r="C169" s="14"/>
      <c r="D169" s="16"/>
      <c r="E169" s="16"/>
      <c r="F169" s="41"/>
      <c r="G169" s="41"/>
      <c r="H169" s="41"/>
      <c r="I169" s="16"/>
      <c r="J169" s="16"/>
      <c r="K169" s="16"/>
      <c r="L169" s="16"/>
      <c r="M169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A3" sqref="A3"/>
    </sheetView>
  </sheetViews>
  <sheetFormatPr defaultRowHeight="14.5" x14ac:dyDescent="0.35"/>
  <cols>
    <col min="1" max="1" width="15.7265625" bestFit="1" customWidth="1"/>
    <col min="4" max="4" width="14.81640625" bestFit="1" customWidth="1"/>
    <col min="6" max="6" width="13.26953125" bestFit="1" customWidth="1"/>
    <col min="8" max="8" width="13.7265625" bestFit="1" customWidth="1"/>
    <col min="13" max="13" width="9.81640625" bestFit="1" customWidth="1"/>
    <col min="14" max="14" width="10.453125" customWidth="1"/>
    <col min="16" max="16" width="11.81640625" bestFit="1" customWidth="1"/>
  </cols>
  <sheetData>
    <row r="1" spans="1:20" ht="15" thickBot="1" x14ac:dyDescent="0.4">
      <c r="B1" t="s">
        <v>21</v>
      </c>
      <c r="D1" s="14" t="s">
        <v>15</v>
      </c>
      <c r="F1" s="14" t="s">
        <v>16</v>
      </c>
      <c r="H1" s="14" t="s">
        <v>17</v>
      </c>
      <c r="J1" t="s">
        <v>22</v>
      </c>
      <c r="M1" t="s">
        <v>28</v>
      </c>
      <c r="O1" t="s">
        <v>29</v>
      </c>
      <c r="Q1" t="s">
        <v>33</v>
      </c>
      <c r="S1" t="s">
        <v>34</v>
      </c>
    </row>
    <row r="2" spans="1:20" ht="15" thickBot="1" x14ac:dyDescent="0.4">
      <c r="B2" s="4" t="s">
        <v>5</v>
      </c>
      <c r="C2" s="6" t="s">
        <v>6</v>
      </c>
      <c r="D2" s="4" t="s">
        <v>5</v>
      </c>
      <c r="E2" s="6" t="s">
        <v>6</v>
      </c>
      <c r="F2" s="4" t="s">
        <v>5</v>
      </c>
      <c r="G2" s="6" t="s">
        <v>6</v>
      </c>
      <c r="H2" s="4" t="s">
        <v>5</v>
      </c>
      <c r="I2" s="6" t="s">
        <v>6</v>
      </c>
      <c r="J2" s="4" t="s">
        <v>5</v>
      </c>
      <c r="K2" s="6" t="s">
        <v>6</v>
      </c>
      <c r="M2" t="s">
        <v>26</v>
      </c>
      <c r="N2" t="s">
        <v>27</v>
      </c>
      <c r="O2" t="s">
        <v>26</v>
      </c>
      <c r="P2" t="s">
        <v>27</v>
      </c>
      <c r="Q2" t="s">
        <v>26</v>
      </c>
      <c r="R2" t="s">
        <v>27</v>
      </c>
      <c r="S2" t="s">
        <v>26</v>
      </c>
      <c r="T2" t="s">
        <v>27</v>
      </c>
    </row>
    <row r="3" spans="1:20" x14ac:dyDescent="0.35">
      <c r="A3" s="44" t="s">
        <v>35</v>
      </c>
      <c r="B3" s="10">
        <v>15.75</v>
      </c>
      <c r="C3" s="11">
        <v>0</v>
      </c>
      <c r="D3" s="16">
        <v>15.75</v>
      </c>
      <c r="E3" s="17">
        <v>0</v>
      </c>
      <c r="F3" s="16">
        <v>16.849999999999998</v>
      </c>
      <c r="G3" s="17">
        <v>3.7448890331484813E-15</v>
      </c>
      <c r="H3" s="16">
        <v>15.75</v>
      </c>
      <c r="I3" s="17">
        <v>0</v>
      </c>
      <c r="J3" s="16">
        <v>15.865</v>
      </c>
      <c r="K3" s="17">
        <v>0.16338434577536612</v>
      </c>
      <c r="M3" s="54" t="e">
        <f>ROUNDDOWN((E3^2/10+C3^2/10)^2/(((E3^2/10)^2)/9+((C3^2/10)^2)/9),0)</f>
        <v>#DIV/0!</v>
      </c>
      <c r="N3" t="e">
        <f>_xlfn.T.DIST.RT((D3-B3)/SQRT(E3^2/10+C3^2/10),M3)</f>
        <v>#DIV/0!</v>
      </c>
      <c r="O3" s="54">
        <f>ROUNDDOWN((C3^2/10+G3^2/10)^2/(((C3^2/10)^2)/9+((G3^2/10)^2)/9),0)</f>
        <v>9</v>
      </c>
      <c r="P3">
        <f>_xlfn.T.DIST.RT((F3-B3)/SQRT(C3^2/10+G3^2/10),O3)</f>
        <v>4.9460357360876425E-132</v>
      </c>
      <c r="Q3" s="54" t="e">
        <f>ROUNDDOWN((C3^2/10+I3^2/10)^2/(((C3^2/10)^2)/9+((I3^2/10)^2)/9),0)</f>
        <v>#DIV/0!</v>
      </c>
      <c r="R3" t="e">
        <f>_xlfn.T.DIST.RT((H3-B3)/SQRT(C3^2/10+I3^2/10),Q3)</f>
        <v>#DIV/0!</v>
      </c>
      <c r="S3" s="54">
        <f>ROUNDDOWN((C3^2/10+K3^2/10)^2/(((C3^2/10)^2)/9+((K3^2/10)^2)/9),0)</f>
        <v>9</v>
      </c>
      <c r="T3">
        <f>_xlfn.T.DIST.RT((J3-B3)/SQRT(C3^2/10+K3^2/10),S3)</f>
        <v>2.6529396816114114E-2</v>
      </c>
    </row>
    <row r="4" spans="1:20" x14ac:dyDescent="0.35">
      <c r="A4" s="46" t="s">
        <v>36</v>
      </c>
      <c r="B4" s="16">
        <v>20.800000000000004</v>
      </c>
      <c r="C4" s="17">
        <v>3.7448890331484813E-15</v>
      </c>
      <c r="D4" s="16">
        <v>20.949999999999996</v>
      </c>
      <c r="E4" s="17">
        <v>3.7448890331484813E-15</v>
      </c>
      <c r="F4" s="16">
        <v>21.099999999999998</v>
      </c>
      <c r="G4" s="17">
        <v>3.7448890331484813E-15</v>
      </c>
      <c r="H4" s="16">
        <v>20.800000000000004</v>
      </c>
      <c r="I4" s="17">
        <v>3.7448890331484813E-15</v>
      </c>
      <c r="J4" s="16">
        <v>21.035</v>
      </c>
      <c r="K4" s="17">
        <v>0.17004901254246269</v>
      </c>
      <c r="M4" s="54">
        <f>ROUNDDOWN((E4^2/10+C4^2/10)^2/(((E4^2/10)^2)/9+((C4^2/10)^2)/9),0)</f>
        <v>18</v>
      </c>
      <c r="N4">
        <f>_xlfn.T.DIST.RT((D4-B4)/SQRT(E4^2/10+C4^2/10),M4)</f>
        <v>1.3372913706084506E-241</v>
      </c>
      <c r="O4" s="54">
        <f t="shared" ref="O4:O32" si="0">ROUNDDOWN((C4^2/10+G4^2/10)^2/(((C4^2/10)^2)/9+((G4^2/10)^2)/9),0)</f>
        <v>18</v>
      </c>
      <c r="P4">
        <f t="shared" ref="P4:P32" si="1">_xlfn.T.DIST.RT((F4-B4)/SQRT(C4^2/10+G4^2/10),O4)</f>
        <v>5.1013617348008935E-247</v>
      </c>
      <c r="Q4" s="54">
        <f t="shared" ref="Q4:Q22" si="2">ROUNDDOWN((C4^2/10+I4^2/10)^2/(((C4^2/10)^2)/9+((I4^2/10)^2)/9),0)</f>
        <v>18</v>
      </c>
      <c r="R4">
        <f t="shared" ref="R4:R22" si="3">_xlfn.T.DIST.RT((H4-B4)/SQRT(C4^2/10+I4^2/10),Q4)</f>
        <v>0.5</v>
      </c>
      <c r="S4" s="54">
        <f t="shared" ref="S4:S22" si="4">ROUNDDOWN((C4^2/10+K4^2/10)^2/(((C4^2/10)^2)/9+((K4^2/10)^2)/9),0)</f>
        <v>9</v>
      </c>
      <c r="T4">
        <f t="shared" ref="T4:T22" si="5">_xlfn.T.DIST.RT((J4-B4)/SQRT(C4^2/10+K4^2/10),S4)</f>
        <v>8.9838268594651886E-4</v>
      </c>
    </row>
    <row r="5" spans="1:20" x14ac:dyDescent="0.35">
      <c r="A5" s="46" t="s">
        <v>37</v>
      </c>
      <c r="B5" s="16">
        <v>22.099999999999998</v>
      </c>
      <c r="C5" s="17">
        <v>3.7448890331484813E-15</v>
      </c>
      <c r="D5" s="16">
        <v>22.449999999999996</v>
      </c>
      <c r="E5" s="17">
        <v>3.7448890331484813E-15</v>
      </c>
      <c r="F5" s="16">
        <v>23.099999999999998</v>
      </c>
      <c r="G5" s="17">
        <v>3.7448890331484813E-15</v>
      </c>
      <c r="H5" s="16">
        <v>22.449999999999996</v>
      </c>
      <c r="I5" s="17">
        <v>3.7448890331484813E-15</v>
      </c>
      <c r="J5" s="16">
        <v>22.349999999999998</v>
      </c>
      <c r="K5" s="17">
        <v>0.2403700850309321</v>
      </c>
      <c r="M5" s="54">
        <f t="shared" ref="M4:M32" si="6">ROUNDDOWN((E5^2/10+C5^2/10)^2/(((E5^2/10)^2)/9+((C5^2/10)^2)/9),0)</f>
        <v>18</v>
      </c>
      <c r="N5">
        <f t="shared" ref="N5:N32" si="7">_xlfn.T.DIST.RT((D5-B5)/SQRT(E5^2/10+C5^2/10),M5)</f>
        <v>3.1815877575631043E-248</v>
      </c>
      <c r="O5" s="54">
        <f t="shared" si="0"/>
        <v>18</v>
      </c>
      <c r="P5">
        <f t="shared" si="1"/>
        <v>1.9763720578613588E-256</v>
      </c>
      <c r="Q5" s="54">
        <f t="shared" si="2"/>
        <v>18</v>
      </c>
      <c r="R5">
        <f t="shared" si="3"/>
        <v>3.1815877575631043E-248</v>
      </c>
      <c r="S5" s="54">
        <f t="shared" si="4"/>
        <v>9</v>
      </c>
      <c r="T5">
        <f t="shared" si="5"/>
        <v>4.6969065636346986E-3</v>
      </c>
    </row>
    <row r="6" spans="1:20" x14ac:dyDescent="0.35">
      <c r="A6" s="46" t="s">
        <v>38</v>
      </c>
      <c r="B6" s="16">
        <v>21.25</v>
      </c>
      <c r="C6" s="17">
        <v>0</v>
      </c>
      <c r="D6" s="16">
        <v>21.25</v>
      </c>
      <c r="E6" s="17">
        <v>0</v>
      </c>
      <c r="F6" s="16">
        <v>21.25</v>
      </c>
      <c r="G6" s="17">
        <v>0</v>
      </c>
      <c r="H6" s="16">
        <v>21.25</v>
      </c>
      <c r="I6" s="17">
        <v>0</v>
      </c>
      <c r="J6" s="16">
        <v>21.384999999999998</v>
      </c>
      <c r="K6" s="17">
        <v>0.24949949899749355</v>
      </c>
      <c r="M6" s="54" t="e">
        <f t="shared" si="6"/>
        <v>#DIV/0!</v>
      </c>
      <c r="N6" t="e">
        <f t="shared" si="7"/>
        <v>#DIV/0!</v>
      </c>
      <c r="O6" s="54" t="e">
        <f t="shared" si="0"/>
        <v>#DIV/0!</v>
      </c>
      <c r="P6" t="e">
        <f t="shared" si="1"/>
        <v>#DIV/0!</v>
      </c>
      <c r="Q6" s="54" t="e">
        <f t="shared" si="2"/>
        <v>#DIV/0!</v>
      </c>
      <c r="R6" t="e">
        <f t="shared" si="3"/>
        <v>#DIV/0!</v>
      </c>
      <c r="S6" s="54">
        <f t="shared" si="4"/>
        <v>9</v>
      </c>
      <c r="T6">
        <f t="shared" si="5"/>
        <v>6.061623494510978E-2</v>
      </c>
    </row>
    <row r="7" spans="1:20" x14ac:dyDescent="0.35">
      <c r="A7" s="46" t="s">
        <v>39</v>
      </c>
      <c r="B7" s="16">
        <v>19.900000000000002</v>
      </c>
      <c r="C7" s="17">
        <v>3.7448890331484813E-15</v>
      </c>
      <c r="D7" s="16">
        <v>19.900000000000002</v>
      </c>
      <c r="E7" s="17">
        <v>3.7448890331484813E-15</v>
      </c>
      <c r="F7" s="16">
        <v>20.550000000000004</v>
      </c>
      <c r="G7" s="17">
        <v>3.7448890331484813E-15</v>
      </c>
      <c r="H7" s="16">
        <v>19.900000000000002</v>
      </c>
      <c r="I7" s="17">
        <v>3.7448890331484813E-15</v>
      </c>
      <c r="J7" s="16">
        <v>19.950000000000003</v>
      </c>
      <c r="K7" s="17">
        <v>0.15811388300841894</v>
      </c>
      <c r="M7" s="54">
        <f t="shared" si="6"/>
        <v>18</v>
      </c>
      <c r="N7">
        <f t="shared" si="7"/>
        <v>0.5</v>
      </c>
      <c r="O7" s="54">
        <f t="shared" si="0"/>
        <v>18</v>
      </c>
      <c r="P7">
        <f t="shared" si="1"/>
        <v>4.6071068593204556E-253</v>
      </c>
      <c r="Q7" s="54">
        <f t="shared" si="2"/>
        <v>18</v>
      </c>
      <c r="R7">
        <f t="shared" si="3"/>
        <v>0.5</v>
      </c>
      <c r="S7" s="54">
        <f t="shared" si="4"/>
        <v>9</v>
      </c>
      <c r="T7">
        <f t="shared" si="5"/>
        <v>0.17171819806895369</v>
      </c>
    </row>
    <row r="8" spans="1:20" x14ac:dyDescent="0.35">
      <c r="A8" s="46" t="s">
        <v>40</v>
      </c>
      <c r="B8" s="16">
        <v>22.849999999999998</v>
      </c>
      <c r="C8" s="17">
        <v>3.7448890331484813E-15</v>
      </c>
      <c r="D8" s="16">
        <v>23.75</v>
      </c>
      <c r="E8" s="17">
        <v>0</v>
      </c>
      <c r="F8" s="16">
        <v>24.900000000000002</v>
      </c>
      <c r="G8" s="17">
        <v>3.7448890331484813E-15</v>
      </c>
      <c r="H8" s="16">
        <v>23.75</v>
      </c>
      <c r="I8" s="17">
        <v>0</v>
      </c>
      <c r="J8" s="16">
        <v>23.504999999999995</v>
      </c>
      <c r="K8" s="17">
        <v>0.58283311886374789</v>
      </c>
      <c r="M8" s="54">
        <f t="shared" si="6"/>
        <v>9</v>
      </c>
      <c r="N8">
        <f t="shared" si="7"/>
        <v>3.0102934343028401E-131</v>
      </c>
      <c r="O8" s="54">
        <f t="shared" si="0"/>
        <v>18</v>
      </c>
      <c r="P8">
        <f t="shared" si="1"/>
        <v>4.8339171893118715E-262</v>
      </c>
      <c r="Q8" s="54">
        <f t="shared" si="2"/>
        <v>9</v>
      </c>
      <c r="R8">
        <f t="shared" si="3"/>
        <v>3.0102934343028401E-131</v>
      </c>
      <c r="S8" s="54">
        <f t="shared" si="4"/>
        <v>9</v>
      </c>
      <c r="T8">
        <f t="shared" si="5"/>
        <v>3.089334185217063E-3</v>
      </c>
    </row>
    <row r="9" spans="1:20" x14ac:dyDescent="0.35">
      <c r="A9" s="46" t="s">
        <v>41</v>
      </c>
      <c r="B9" s="16">
        <v>19.400000000000002</v>
      </c>
      <c r="C9" s="17">
        <v>3.7448890331484813E-15</v>
      </c>
      <c r="D9" s="16">
        <v>19.800000000000004</v>
      </c>
      <c r="E9" s="17">
        <v>3.7448890331484813E-15</v>
      </c>
      <c r="F9" s="16">
        <v>19.849999999999998</v>
      </c>
      <c r="G9" s="17">
        <v>3.7448890331484813E-15</v>
      </c>
      <c r="H9" s="16">
        <v>19.800000000000004</v>
      </c>
      <c r="I9" s="17">
        <v>3.7448890331484813E-15</v>
      </c>
      <c r="J9" s="16">
        <v>19.560000000000002</v>
      </c>
      <c r="K9" s="17">
        <v>0.31251666622224655</v>
      </c>
      <c r="M9" s="54">
        <f t="shared" si="6"/>
        <v>18</v>
      </c>
      <c r="N9">
        <f t="shared" si="7"/>
        <v>2.8759998645711101E-249</v>
      </c>
      <c r="O9" s="54">
        <f t="shared" si="0"/>
        <v>18</v>
      </c>
      <c r="P9">
        <f t="shared" si="1"/>
        <v>3.4517827749871302E-250</v>
      </c>
      <c r="Q9" s="54">
        <f t="shared" si="2"/>
        <v>18</v>
      </c>
      <c r="R9">
        <f t="shared" si="3"/>
        <v>2.8759998645711101E-249</v>
      </c>
      <c r="S9" s="54">
        <f t="shared" si="4"/>
        <v>9</v>
      </c>
      <c r="T9">
        <f t="shared" si="5"/>
        <v>6.9950106137385823E-2</v>
      </c>
    </row>
    <row r="10" spans="1:20" x14ac:dyDescent="0.35">
      <c r="A10" s="46" t="s">
        <v>42</v>
      </c>
      <c r="B10" s="16">
        <v>17.349999999999998</v>
      </c>
      <c r="C10" s="17">
        <v>3.7448890331484813E-15</v>
      </c>
      <c r="D10" s="16">
        <v>17.349999999999998</v>
      </c>
      <c r="E10" s="17">
        <v>3.7448890331484813E-15</v>
      </c>
      <c r="F10" s="16">
        <v>17.849999999999998</v>
      </c>
      <c r="G10" s="17">
        <v>3.7448890331484813E-15</v>
      </c>
      <c r="H10" s="16">
        <v>17.349999999999998</v>
      </c>
      <c r="I10" s="17">
        <v>3.7448890331484813E-15</v>
      </c>
      <c r="J10" s="16">
        <v>17.64</v>
      </c>
      <c r="K10" s="17">
        <v>0.19692073983655869</v>
      </c>
      <c r="M10" s="54">
        <f t="shared" si="6"/>
        <v>18</v>
      </c>
      <c r="N10">
        <f t="shared" si="7"/>
        <v>0.5</v>
      </c>
      <c r="O10" s="54">
        <f t="shared" si="0"/>
        <v>18</v>
      </c>
      <c r="P10">
        <f t="shared" si="1"/>
        <v>5.1809407673608433E-251</v>
      </c>
      <c r="Q10" s="54">
        <f t="shared" si="2"/>
        <v>18</v>
      </c>
      <c r="R10">
        <f t="shared" si="3"/>
        <v>0.5</v>
      </c>
      <c r="S10" s="54">
        <f t="shared" si="4"/>
        <v>9</v>
      </c>
      <c r="T10">
        <f t="shared" si="5"/>
        <v>5.9513013750613791E-4</v>
      </c>
    </row>
    <row r="11" spans="1:20" x14ac:dyDescent="0.35">
      <c r="A11" s="46" t="s">
        <v>43</v>
      </c>
      <c r="B11" s="16">
        <v>19.25</v>
      </c>
      <c r="C11" s="17">
        <v>0</v>
      </c>
      <c r="D11" s="16">
        <v>19.550000000000004</v>
      </c>
      <c r="E11" s="17">
        <v>3.7448890331484813E-15</v>
      </c>
      <c r="F11" s="16">
        <v>19.949999999999996</v>
      </c>
      <c r="G11" s="17">
        <v>3.7448890331484813E-15</v>
      </c>
      <c r="H11" s="16">
        <v>19.550000000000004</v>
      </c>
      <c r="I11" s="17">
        <v>3.7448890331484813E-15</v>
      </c>
      <c r="J11" s="16">
        <v>19.590000000000003</v>
      </c>
      <c r="K11" s="17">
        <v>0.22583179581272475</v>
      </c>
      <c r="M11" s="54">
        <f t="shared" si="6"/>
        <v>9</v>
      </c>
      <c r="N11">
        <f t="shared" si="7"/>
        <v>5.9251605667374819E-127</v>
      </c>
      <c r="O11" s="54">
        <f t="shared" si="0"/>
        <v>9</v>
      </c>
      <c r="P11">
        <f t="shared" si="1"/>
        <v>2.8900746204699463E-130</v>
      </c>
      <c r="Q11" s="54">
        <f t="shared" si="2"/>
        <v>9</v>
      </c>
      <c r="R11">
        <f t="shared" si="3"/>
        <v>5.9251605667374819E-127</v>
      </c>
      <c r="S11" s="54">
        <f t="shared" si="4"/>
        <v>9</v>
      </c>
      <c r="T11">
        <f t="shared" si="5"/>
        <v>5.1414954203530508E-4</v>
      </c>
    </row>
    <row r="12" spans="1:20" x14ac:dyDescent="0.35">
      <c r="A12" s="46" t="s">
        <v>44</v>
      </c>
      <c r="B12" s="16">
        <v>22.900000000000002</v>
      </c>
      <c r="C12" s="17">
        <v>3.7448890331484813E-15</v>
      </c>
      <c r="D12" s="16">
        <v>22.900000000000002</v>
      </c>
      <c r="E12" s="17">
        <v>3.7448890331484813E-15</v>
      </c>
      <c r="F12" s="16">
        <v>24.099999999999998</v>
      </c>
      <c r="G12" s="17">
        <v>3.7448890331484813E-15</v>
      </c>
      <c r="H12" s="16">
        <v>22.900000000000002</v>
      </c>
      <c r="I12" s="17">
        <v>3.7448890331484813E-15</v>
      </c>
      <c r="J12" s="16">
        <v>23.150000000000002</v>
      </c>
      <c r="K12" s="17">
        <v>0.16158932858054487</v>
      </c>
      <c r="M12" s="54">
        <f t="shared" si="6"/>
        <v>18</v>
      </c>
      <c r="N12">
        <f t="shared" si="7"/>
        <v>0.5</v>
      </c>
      <c r="O12" s="54">
        <f t="shared" si="0"/>
        <v>18</v>
      </c>
      <c r="P12">
        <f t="shared" si="1"/>
        <v>7.4234583514026766E-258</v>
      </c>
      <c r="Q12" s="54">
        <f t="shared" si="2"/>
        <v>18</v>
      </c>
      <c r="R12">
        <f t="shared" si="3"/>
        <v>0.5</v>
      </c>
      <c r="S12" s="54">
        <f t="shared" si="4"/>
        <v>9</v>
      </c>
      <c r="T12">
        <f t="shared" si="5"/>
        <v>4.2825594850005904E-4</v>
      </c>
    </row>
    <row r="13" spans="1:20" x14ac:dyDescent="0.35">
      <c r="A13" s="46" t="s">
        <v>45</v>
      </c>
      <c r="B13" s="16">
        <v>42.75</v>
      </c>
      <c r="C13" s="17">
        <v>0</v>
      </c>
      <c r="D13" s="16">
        <v>44.600000000000009</v>
      </c>
      <c r="E13" s="17">
        <v>7.4897780662969626E-15</v>
      </c>
      <c r="F13" s="16">
        <v>44.795000000000002</v>
      </c>
      <c r="G13" s="17">
        <v>0.142302494707578</v>
      </c>
      <c r="H13" s="16">
        <v>44.655000000000008</v>
      </c>
      <c r="I13" s="17">
        <v>0.14230249470757581</v>
      </c>
      <c r="J13" s="16">
        <v>46.055</v>
      </c>
      <c r="K13" s="17">
        <v>2.1800165646669329</v>
      </c>
      <c r="M13" s="54">
        <f t="shared" si="6"/>
        <v>9</v>
      </c>
      <c r="N13">
        <f t="shared" si="7"/>
        <v>2.3524251924379043E-131</v>
      </c>
      <c r="O13" s="54">
        <f t="shared" si="0"/>
        <v>9</v>
      </c>
      <c r="P13">
        <f t="shared" si="1"/>
        <v>3.0254338870227085E-12</v>
      </c>
      <c r="Q13" s="54">
        <f t="shared" si="2"/>
        <v>9</v>
      </c>
      <c r="R13">
        <f t="shared" si="3"/>
        <v>5.7121322836147455E-12</v>
      </c>
      <c r="S13" s="54">
        <f t="shared" si="4"/>
        <v>9</v>
      </c>
      <c r="T13">
        <f t="shared" si="5"/>
        <v>4.9084691881793512E-4</v>
      </c>
    </row>
    <row r="14" spans="1:20" x14ac:dyDescent="0.35">
      <c r="A14" s="46" t="s">
        <v>46</v>
      </c>
      <c r="B14" s="16">
        <v>41.350000000000009</v>
      </c>
      <c r="C14" s="17">
        <v>7.4897780662969626E-15</v>
      </c>
      <c r="D14" s="16">
        <v>41.350000000000009</v>
      </c>
      <c r="E14" s="17">
        <v>7.4897780662969626E-15</v>
      </c>
      <c r="F14" s="16">
        <v>43.51</v>
      </c>
      <c r="G14" s="17">
        <v>0.18973665961010097</v>
      </c>
      <c r="H14" s="16">
        <v>41.805000000000007</v>
      </c>
      <c r="I14" s="17">
        <v>1.3367560236133844</v>
      </c>
      <c r="J14" s="16">
        <v>43.99</v>
      </c>
      <c r="K14" s="17">
        <v>3.9507242655267936</v>
      </c>
      <c r="M14" s="54">
        <f t="shared" si="6"/>
        <v>18</v>
      </c>
      <c r="N14">
        <f t="shared" si="7"/>
        <v>0.5</v>
      </c>
      <c r="O14" s="54">
        <f t="shared" si="0"/>
        <v>9</v>
      </c>
      <c r="P14">
        <f t="shared" si="1"/>
        <v>2.4368144675152316E-11</v>
      </c>
      <c r="Q14" s="54">
        <f t="shared" si="2"/>
        <v>9</v>
      </c>
      <c r="R14">
        <f t="shared" si="3"/>
        <v>0.1548848930890703</v>
      </c>
      <c r="S14" s="54">
        <f t="shared" si="4"/>
        <v>9</v>
      </c>
      <c r="T14">
        <f t="shared" si="5"/>
        <v>3.1872228302587124E-2</v>
      </c>
    </row>
    <row r="15" spans="1:20" x14ac:dyDescent="0.35">
      <c r="A15" s="46" t="s">
        <v>47</v>
      </c>
      <c r="B15" s="16">
        <v>39.050000000000004</v>
      </c>
      <c r="C15" s="17">
        <v>7.4897780662969626E-15</v>
      </c>
      <c r="D15" s="16">
        <v>39.050000000000004</v>
      </c>
      <c r="E15" s="17">
        <v>7.4897780662969626E-15</v>
      </c>
      <c r="F15" s="16">
        <v>41.350000000000009</v>
      </c>
      <c r="G15" s="17">
        <v>7.4897780662969626E-15</v>
      </c>
      <c r="H15" s="16">
        <v>39.050000000000004</v>
      </c>
      <c r="I15" s="17">
        <v>7.4897780662969626E-15</v>
      </c>
      <c r="J15" s="16">
        <v>39.690000000000005</v>
      </c>
      <c r="K15" s="17">
        <v>0.31162655713387438</v>
      </c>
      <c r="M15" s="54">
        <f t="shared" si="6"/>
        <v>18</v>
      </c>
      <c r="N15">
        <f t="shared" si="7"/>
        <v>0.5</v>
      </c>
      <c r="O15" s="54">
        <f t="shared" si="0"/>
        <v>18</v>
      </c>
      <c r="P15">
        <f t="shared" si="1"/>
        <v>1.597009791239261E-257</v>
      </c>
      <c r="Q15" s="54">
        <f t="shared" si="2"/>
        <v>18</v>
      </c>
      <c r="R15">
        <f t="shared" si="3"/>
        <v>0.5</v>
      </c>
      <c r="S15" s="54">
        <f t="shared" si="4"/>
        <v>9</v>
      </c>
      <c r="T15">
        <f t="shared" si="5"/>
        <v>5.6083275692553942E-5</v>
      </c>
    </row>
    <row r="16" spans="1:20" x14ac:dyDescent="0.35">
      <c r="A16" s="46" t="s">
        <v>48</v>
      </c>
      <c r="B16" s="16">
        <v>42.744999999999997</v>
      </c>
      <c r="C16" s="17">
        <v>0.58710684244389733</v>
      </c>
      <c r="D16" s="16">
        <v>44.085000000000008</v>
      </c>
      <c r="E16" s="17">
        <v>0.61012293843126331</v>
      </c>
      <c r="F16" s="16">
        <v>44.274999999999999</v>
      </c>
      <c r="G16" s="17">
        <v>8.2495791138430169E-2</v>
      </c>
      <c r="H16" s="16">
        <v>43.99</v>
      </c>
      <c r="I16" s="17">
        <v>0.38571722515046947</v>
      </c>
      <c r="J16" s="16">
        <v>44.454999999999998</v>
      </c>
      <c r="K16" s="17">
        <v>1.7989889135598103</v>
      </c>
      <c r="M16" s="54">
        <f t="shared" si="6"/>
        <v>17</v>
      </c>
      <c r="N16">
        <f t="shared" si="7"/>
        <v>5.4273969127160805E-5</v>
      </c>
      <c r="O16" s="54">
        <f t="shared" si="0"/>
        <v>9</v>
      </c>
      <c r="P16">
        <f t="shared" si="1"/>
        <v>9.4379224152606299E-6</v>
      </c>
      <c r="Q16" s="54">
        <f t="shared" si="2"/>
        <v>15</v>
      </c>
      <c r="R16">
        <f t="shared" si="3"/>
        <v>2.5115155284726771E-5</v>
      </c>
      <c r="S16" s="54">
        <f t="shared" si="4"/>
        <v>10</v>
      </c>
      <c r="T16">
        <f t="shared" si="5"/>
        <v>8.5144440886052858E-3</v>
      </c>
    </row>
    <row r="17" spans="1:20" x14ac:dyDescent="0.35">
      <c r="A17" s="46" t="s">
        <v>49</v>
      </c>
      <c r="B17" s="16">
        <v>42.540000000000006</v>
      </c>
      <c r="C17" s="17">
        <v>1.3914021704740864</v>
      </c>
      <c r="D17" s="16">
        <v>43.14</v>
      </c>
      <c r="E17" s="17">
        <v>1.339527279801846</v>
      </c>
      <c r="F17" s="16">
        <v>44.965000000000003</v>
      </c>
      <c r="G17" s="17">
        <v>2.5614720160268951</v>
      </c>
      <c r="H17" s="16">
        <v>42.744999999999997</v>
      </c>
      <c r="I17" s="17">
        <v>7.2456883730946497E-2</v>
      </c>
      <c r="J17" s="16">
        <v>44.260000000000005</v>
      </c>
      <c r="K17" s="17">
        <v>2.7370706157415006</v>
      </c>
      <c r="M17" s="54">
        <f t="shared" si="6"/>
        <v>17</v>
      </c>
      <c r="N17">
        <f t="shared" si="7"/>
        <v>0.16984516053138021</v>
      </c>
      <c r="O17" s="54">
        <f t="shared" si="0"/>
        <v>13</v>
      </c>
      <c r="P17">
        <f t="shared" si="1"/>
        <v>1.0379400738427337E-2</v>
      </c>
      <c r="Q17" s="54">
        <f t="shared" si="2"/>
        <v>9</v>
      </c>
      <c r="R17">
        <f t="shared" si="3"/>
        <v>0.32639233299065418</v>
      </c>
      <c r="S17" s="54">
        <f t="shared" si="4"/>
        <v>13</v>
      </c>
      <c r="T17">
        <f t="shared" si="5"/>
        <v>4.9955481673718702E-2</v>
      </c>
    </row>
    <row r="18" spans="1:20" x14ac:dyDescent="0.35">
      <c r="A18" s="46" t="s">
        <v>50</v>
      </c>
      <c r="B18" s="16">
        <v>42.899999999999991</v>
      </c>
      <c r="C18" s="17">
        <v>7.4897780662969626E-15</v>
      </c>
      <c r="D18" s="16">
        <v>43.234999999999999</v>
      </c>
      <c r="E18" s="17">
        <v>0.11067971810589149</v>
      </c>
      <c r="F18" s="16">
        <v>44.899999999999991</v>
      </c>
      <c r="G18" s="17">
        <v>7.4897780662969626E-15</v>
      </c>
      <c r="H18" s="16">
        <v>43.744999999999997</v>
      </c>
      <c r="I18" s="17">
        <v>1.0662629444310006</v>
      </c>
      <c r="J18" s="16">
        <v>44.544999999999995</v>
      </c>
      <c r="K18" s="17">
        <v>2.583220427640232</v>
      </c>
      <c r="M18" s="54">
        <f t="shared" si="6"/>
        <v>9</v>
      </c>
      <c r="N18">
        <f t="shared" si="7"/>
        <v>2.5730638597446295E-6</v>
      </c>
      <c r="O18" s="54">
        <f t="shared" si="0"/>
        <v>18</v>
      </c>
      <c r="P18">
        <f t="shared" si="1"/>
        <v>1.9763720578613588E-256</v>
      </c>
      <c r="Q18" s="54">
        <f t="shared" si="2"/>
        <v>9</v>
      </c>
      <c r="R18">
        <f t="shared" si="3"/>
        <v>1.6763252635089074E-2</v>
      </c>
      <c r="S18" s="54">
        <f t="shared" si="4"/>
        <v>9</v>
      </c>
      <c r="T18">
        <f t="shared" si="5"/>
        <v>3.7437110560948034E-2</v>
      </c>
    </row>
    <row r="19" spans="1:20" x14ac:dyDescent="0.35">
      <c r="A19" s="46" t="s">
        <v>51</v>
      </c>
      <c r="B19" s="16">
        <v>39.195</v>
      </c>
      <c r="C19" s="17">
        <v>0.29197602641312914</v>
      </c>
      <c r="D19" s="16">
        <v>39.720000000000006</v>
      </c>
      <c r="E19" s="17">
        <v>0.13784048752090092</v>
      </c>
      <c r="F19" s="16">
        <v>43.2</v>
      </c>
      <c r="G19" s="17">
        <v>0.37416573867739533</v>
      </c>
      <c r="H19" s="16">
        <v>40.129999999999995</v>
      </c>
      <c r="I19" s="17">
        <v>0.59357672910360482</v>
      </c>
      <c r="J19" s="16">
        <v>42.58</v>
      </c>
      <c r="K19" s="17">
        <v>3.7607771064561182</v>
      </c>
      <c r="M19" s="54">
        <f t="shared" si="6"/>
        <v>12</v>
      </c>
      <c r="N19">
        <f t="shared" si="7"/>
        <v>1.2212369946966605E-4</v>
      </c>
      <c r="O19" s="54">
        <f t="shared" si="0"/>
        <v>16</v>
      </c>
      <c r="P19">
        <f t="shared" si="1"/>
        <v>5.3925037567456585E-15</v>
      </c>
      <c r="Q19" s="54">
        <f t="shared" si="2"/>
        <v>13</v>
      </c>
      <c r="R19">
        <f t="shared" si="3"/>
        <v>3.1567348795178145E-4</v>
      </c>
      <c r="S19" s="54">
        <f t="shared" si="4"/>
        <v>9</v>
      </c>
      <c r="T19">
        <f t="shared" si="5"/>
        <v>9.7370558655965229E-3</v>
      </c>
    </row>
    <row r="20" spans="1:20" x14ac:dyDescent="0.35">
      <c r="A20" s="46" t="s">
        <v>52</v>
      </c>
      <c r="B20" s="16">
        <v>45.600000000000009</v>
      </c>
      <c r="C20" s="17">
        <v>7.4897780662969626E-15</v>
      </c>
      <c r="D20" s="16">
        <v>46.350000000000009</v>
      </c>
      <c r="E20" s="17">
        <v>7.4897780662969626E-15</v>
      </c>
      <c r="F20" s="16">
        <v>47.149999999999991</v>
      </c>
      <c r="G20" s="17">
        <v>7.4897780662969626E-15</v>
      </c>
      <c r="H20" s="16">
        <v>46.050000000000004</v>
      </c>
      <c r="I20" s="17">
        <v>7.4897780662969626E-15</v>
      </c>
      <c r="J20" s="16">
        <v>48.794999999999995</v>
      </c>
      <c r="K20" s="17">
        <v>2.983421786398222</v>
      </c>
      <c r="M20" s="54">
        <f t="shared" si="6"/>
        <v>18</v>
      </c>
      <c r="N20">
        <f t="shared" si="7"/>
        <v>9.189796323167758E-249</v>
      </c>
      <c r="O20" s="54">
        <f t="shared" si="0"/>
        <v>18</v>
      </c>
      <c r="P20">
        <f t="shared" si="1"/>
        <v>1.9428445796776891E-254</v>
      </c>
      <c r="Q20" s="54">
        <f t="shared" si="2"/>
        <v>18</v>
      </c>
      <c r="R20">
        <f t="shared" si="3"/>
        <v>9.0486414376625651E-245</v>
      </c>
      <c r="S20" s="54">
        <f t="shared" si="4"/>
        <v>9</v>
      </c>
      <c r="T20">
        <f t="shared" si="5"/>
        <v>4.0215542565540394E-3</v>
      </c>
    </row>
    <row r="21" spans="1:20" x14ac:dyDescent="0.35">
      <c r="A21" s="46" t="s">
        <v>53</v>
      </c>
      <c r="B21" s="16">
        <v>44.34</v>
      </c>
      <c r="C21" s="17">
        <v>0.14491376746189299</v>
      </c>
      <c r="D21" s="16">
        <v>44.919999999999995</v>
      </c>
      <c r="E21" s="17">
        <v>0.2123937642943188</v>
      </c>
      <c r="F21" s="16">
        <v>46.459999999999994</v>
      </c>
      <c r="G21" s="17">
        <v>0.51088159097779184</v>
      </c>
      <c r="H21" s="16">
        <v>44.989999999999995</v>
      </c>
      <c r="I21" s="17">
        <v>0.22211108331943474</v>
      </c>
      <c r="J21" s="16">
        <v>47.915000000000006</v>
      </c>
      <c r="K21" s="17">
        <v>3.1192992446666259</v>
      </c>
      <c r="M21" s="54">
        <f t="shared" si="6"/>
        <v>15</v>
      </c>
      <c r="N21">
        <f>_xlfn.T.DIST.RT((D21-B21)/SQRT(E21^2/10+C21^2/10),M21)</f>
        <v>1.7151440387703701E-6</v>
      </c>
      <c r="O21" s="54">
        <f t="shared" si="0"/>
        <v>10</v>
      </c>
      <c r="P21">
        <f t="shared" si="1"/>
        <v>9.0527495095074892E-8</v>
      </c>
      <c r="Q21" s="54">
        <f t="shared" si="2"/>
        <v>15</v>
      </c>
      <c r="R21">
        <f t="shared" si="3"/>
        <v>6.3458353165530175E-7</v>
      </c>
      <c r="S21" s="54">
        <f t="shared" si="4"/>
        <v>9</v>
      </c>
      <c r="T21">
        <f t="shared" si="5"/>
        <v>2.7843474321344358E-3</v>
      </c>
    </row>
    <row r="22" spans="1:20" x14ac:dyDescent="0.35">
      <c r="A22" s="46" t="s">
        <v>54</v>
      </c>
      <c r="B22" s="16">
        <v>42.899999999999991</v>
      </c>
      <c r="C22" s="17">
        <v>7.4897780662969626E-15</v>
      </c>
      <c r="D22" s="16">
        <v>43.199999999999996</v>
      </c>
      <c r="E22" s="17">
        <v>7.4897780662969626E-15</v>
      </c>
      <c r="F22" s="16">
        <v>45.300000000000004</v>
      </c>
      <c r="G22" s="17">
        <v>7.4897780662969626E-15</v>
      </c>
      <c r="H22" s="16">
        <v>43.199999999999996</v>
      </c>
      <c r="I22" s="17">
        <v>7.4897780662969626E-15</v>
      </c>
      <c r="J22" s="16">
        <v>45.795000000000009</v>
      </c>
      <c r="K22" s="17">
        <v>2.0799906516883948</v>
      </c>
      <c r="M22" s="54">
        <f t="shared" si="6"/>
        <v>18</v>
      </c>
      <c r="N22">
        <f t="shared" si="7"/>
        <v>1.3372913706066264E-241</v>
      </c>
      <c r="O22" s="54">
        <f t="shared" si="0"/>
        <v>18</v>
      </c>
      <c r="P22">
        <f t="shared" si="1"/>
        <v>7.4234583514018337E-258</v>
      </c>
      <c r="Q22" s="54">
        <f t="shared" si="2"/>
        <v>18</v>
      </c>
      <c r="R22">
        <f t="shared" si="3"/>
        <v>1.3372913706066264E-241</v>
      </c>
      <c r="S22" s="54">
        <f t="shared" si="4"/>
        <v>9</v>
      </c>
      <c r="T22">
        <f t="shared" si="5"/>
        <v>8.5848872083442267E-4</v>
      </c>
    </row>
    <row r="23" spans="1:20" x14ac:dyDescent="0.35">
      <c r="A23" s="46" t="s">
        <v>55</v>
      </c>
      <c r="B23" s="16">
        <v>51.184999999999995</v>
      </c>
      <c r="C23" s="17">
        <v>0.2550054465649273</v>
      </c>
      <c r="D23" s="16">
        <v>52.5</v>
      </c>
      <c r="E23" s="17">
        <v>0.37859388972001756</v>
      </c>
      <c r="F23" s="16">
        <v>52.510000000000005</v>
      </c>
      <c r="G23" s="17">
        <v>0.20248456731316641</v>
      </c>
      <c r="H23" s="16">
        <v>52.510000000000005</v>
      </c>
      <c r="I23" s="17">
        <v>0.32557641192199421</v>
      </c>
      <c r="J23" s="16">
        <v>59.010000000000005</v>
      </c>
      <c r="K23" s="17">
        <v>5.4733597238503018</v>
      </c>
      <c r="M23" s="54">
        <f t="shared" si="6"/>
        <v>15</v>
      </c>
      <c r="N23">
        <f t="shared" si="7"/>
        <v>8.3937901936193771E-8</v>
      </c>
      <c r="O23" s="54">
        <f t="shared" si="0"/>
        <v>17</v>
      </c>
      <c r="P23">
        <f t="shared" si="1"/>
        <v>1.716472610253021E-10</v>
      </c>
      <c r="Q23" s="54">
        <f t="shared" ref="Q23:Q32" si="8">ROUNDDOWN((C23^2/10+I23^2/10)^2/(((C23^2/10)^2)/9+((I23^2/10)^2)/9),0)</f>
        <v>17</v>
      </c>
      <c r="R23">
        <f t="shared" ref="R23:R32" si="9">_xlfn.T.DIST.RT((H23-B23)/SQRT(C23^2/10+I23^2/10),Q23)</f>
        <v>6.3881814681595937E-9</v>
      </c>
      <c r="S23" s="54">
        <f t="shared" ref="S23:S32" si="10">ROUNDDOWN((C23^2/10+K23^2/10)^2/(((C23^2/10)^2)/9+((K23^2/10)^2)/9),0)</f>
        <v>9</v>
      </c>
      <c r="T23">
        <f t="shared" ref="T23:T32" si="11">_xlfn.T.DIST.RT((J23-B23)/SQRT(C23^2/10+K23^2/10),S23)</f>
        <v>7.2750028607482015E-4</v>
      </c>
    </row>
    <row r="24" spans="1:20" x14ac:dyDescent="0.35">
      <c r="A24" s="46" t="s">
        <v>56</v>
      </c>
      <c r="B24" s="16">
        <v>49.72</v>
      </c>
      <c r="C24" s="17">
        <v>0.36147844564602505</v>
      </c>
      <c r="D24" s="16">
        <v>50.929999999999993</v>
      </c>
      <c r="E24" s="17">
        <v>0.50398412673416682</v>
      </c>
      <c r="F24" s="16">
        <v>52.309999999999988</v>
      </c>
      <c r="G24" s="17">
        <v>0.36878177829171432</v>
      </c>
      <c r="H24" s="16">
        <v>51.779999999999994</v>
      </c>
      <c r="I24" s="17">
        <v>0.70087247215325965</v>
      </c>
      <c r="J24" s="16">
        <v>60.424999999999997</v>
      </c>
      <c r="K24" s="17">
        <v>4.3556636182739767</v>
      </c>
      <c r="M24" s="54">
        <f t="shared" si="6"/>
        <v>16</v>
      </c>
      <c r="N24">
        <f t="shared" si="7"/>
        <v>6.7368819325119551E-6</v>
      </c>
      <c r="O24" s="54">
        <f t="shared" si="0"/>
        <v>17</v>
      </c>
      <c r="P24">
        <f t="shared" si="1"/>
        <v>6.3682563088901798E-12</v>
      </c>
      <c r="Q24" s="54">
        <f t="shared" si="8"/>
        <v>13</v>
      </c>
      <c r="R24">
        <f t="shared" si="9"/>
        <v>7.857990929011188E-7</v>
      </c>
      <c r="S24" s="54">
        <f t="shared" si="10"/>
        <v>9</v>
      </c>
      <c r="T24">
        <f t="shared" si="11"/>
        <v>1.4317641713140844E-5</v>
      </c>
    </row>
    <row r="25" spans="1:20" x14ac:dyDescent="0.35">
      <c r="A25" s="46" t="s">
        <v>57</v>
      </c>
      <c r="B25" s="16">
        <v>59.930000000000007</v>
      </c>
      <c r="C25" s="17">
        <v>0.58698854806167677</v>
      </c>
      <c r="D25" s="16">
        <v>61.11999999999999</v>
      </c>
      <c r="E25" s="17">
        <v>0.54324130099902357</v>
      </c>
      <c r="F25" s="16">
        <v>61.31</v>
      </c>
      <c r="G25" s="17">
        <v>0.56213877290220715</v>
      </c>
      <c r="H25" s="16">
        <v>61.61999999999999</v>
      </c>
      <c r="I25" s="17">
        <v>0.64730209330729027</v>
      </c>
      <c r="J25" s="16">
        <v>66.489999999999995</v>
      </c>
      <c r="K25" s="17">
        <v>5.1040180250465417</v>
      </c>
      <c r="M25" s="54">
        <f t="shared" si="6"/>
        <v>17</v>
      </c>
      <c r="N25" t="e">
        <f>_xlfn.T.DIST.RT((D25-A25)/SQRT(E25^2/10+C25^2/10),M25)</f>
        <v>#VALUE!</v>
      </c>
      <c r="O25" s="54">
        <f t="shared" si="0"/>
        <v>17</v>
      </c>
      <c r="P25" t="e">
        <f>_xlfn.T.DIST.RT((F25-A25)/SQRT(C25^2/10+G25^2/10),O25)</f>
        <v>#VALUE!</v>
      </c>
      <c r="Q25" s="54">
        <f t="shared" si="8"/>
        <v>17</v>
      </c>
      <c r="R25" t="e">
        <f>_xlfn.T.DIST.RT((H25-A25)/SQRT(C25^2/10+I25^2/10),Q25)</f>
        <v>#VALUE!</v>
      </c>
      <c r="S25" s="54">
        <f t="shared" si="10"/>
        <v>9</v>
      </c>
      <c r="T25" t="e">
        <f>_xlfn.T.DIST.RT((J25-A25)/SQRT(C25^2/10+K25^2/10),S25)</f>
        <v>#VALUE!</v>
      </c>
    </row>
    <row r="26" spans="1:20" x14ac:dyDescent="0.35">
      <c r="A26" s="46" t="s">
        <v>58</v>
      </c>
      <c r="B26" s="16">
        <v>56.46</v>
      </c>
      <c r="C26" s="17">
        <v>0.37771241264574146</v>
      </c>
      <c r="D26" s="16">
        <v>57.840000000000011</v>
      </c>
      <c r="E26" s="17">
        <v>0.44271887242357422</v>
      </c>
      <c r="F26" s="16">
        <v>60.27</v>
      </c>
      <c r="G26" s="17">
        <v>0.39242833740697086</v>
      </c>
      <c r="H26" s="16">
        <v>57.55</v>
      </c>
      <c r="I26" s="17">
        <v>0.44721359549995676</v>
      </c>
      <c r="J26" s="16">
        <v>65.53</v>
      </c>
      <c r="K26" s="17">
        <v>2.9780866340655718</v>
      </c>
      <c r="M26" s="54">
        <f t="shared" si="6"/>
        <v>17</v>
      </c>
      <c r="N26">
        <f t="shared" si="7"/>
        <v>4.3533532649227815E-7</v>
      </c>
      <c r="O26" s="54">
        <f t="shared" si="0"/>
        <v>17</v>
      </c>
      <c r="P26">
        <f t="shared" si="1"/>
        <v>2.865676684936553E-14</v>
      </c>
      <c r="Q26" s="54">
        <f t="shared" si="8"/>
        <v>17</v>
      </c>
      <c r="R26">
        <f t="shared" si="9"/>
        <v>8.9422894147243214E-6</v>
      </c>
      <c r="S26" s="54">
        <f t="shared" si="10"/>
        <v>9</v>
      </c>
      <c r="T26">
        <f t="shared" si="11"/>
        <v>2.6111521040600847E-6</v>
      </c>
    </row>
    <row r="27" spans="1:20" x14ac:dyDescent="0.35">
      <c r="A27" s="46" t="s">
        <v>59</v>
      </c>
      <c r="B27" s="16">
        <v>56.77</v>
      </c>
      <c r="C27" s="17">
        <v>0.34657049948186835</v>
      </c>
      <c r="D27" s="16">
        <v>56.69</v>
      </c>
      <c r="E27" s="17">
        <v>0.3397711648219191</v>
      </c>
      <c r="F27" s="16">
        <v>57.440000000000012</v>
      </c>
      <c r="G27" s="17">
        <v>0.61860057118197487</v>
      </c>
      <c r="H27" s="16">
        <v>56.814999999999998</v>
      </c>
      <c r="I27" s="17">
        <v>0.63816142158547928</v>
      </c>
      <c r="J27" s="16">
        <v>61.725000000000001</v>
      </c>
      <c r="K27" s="17">
        <v>1.8288202025714078</v>
      </c>
      <c r="M27" s="54">
        <f t="shared" si="6"/>
        <v>17</v>
      </c>
      <c r="N27">
        <f t="shared" si="7"/>
        <v>0.69554054025383227</v>
      </c>
      <c r="O27" s="54">
        <f t="shared" si="0"/>
        <v>14</v>
      </c>
      <c r="P27">
        <f t="shared" si="1"/>
        <v>4.8902794601078754E-3</v>
      </c>
      <c r="Q27" s="54">
        <f t="shared" si="8"/>
        <v>13</v>
      </c>
      <c r="R27">
        <f t="shared" si="9"/>
        <v>0.42383725864772032</v>
      </c>
      <c r="S27" s="54">
        <f t="shared" si="10"/>
        <v>9</v>
      </c>
      <c r="T27">
        <f t="shared" si="11"/>
        <v>7.3508279443437816E-6</v>
      </c>
    </row>
    <row r="28" spans="1:20" x14ac:dyDescent="0.35">
      <c r="A28" s="46" t="s">
        <v>60</v>
      </c>
      <c r="B28" s="16">
        <v>54.554999999999993</v>
      </c>
      <c r="C28" s="17">
        <v>0.46871573948870626</v>
      </c>
      <c r="D28" s="16">
        <v>55.214999999999996</v>
      </c>
      <c r="E28" s="17">
        <v>0.32236108119105639</v>
      </c>
      <c r="F28" s="16">
        <v>56.33</v>
      </c>
      <c r="G28" s="17">
        <v>0.34496376621320723</v>
      </c>
      <c r="H28" s="16">
        <v>55.430000000000007</v>
      </c>
      <c r="I28" s="17">
        <v>0.53030389610318973</v>
      </c>
      <c r="J28" s="16">
        <v>59.375</v>
      </c>
      <c r="K28" s="17">
        <v>1.9745955985410721</v>
      </c>
      <c r="M28" s="54">
        <f t="shared" si="6"/>
        <v>15</v>
      </c>
      <c r="N28">
        <f t="shared" si="7"/>
        <v>1.1399771336447295E-3</v>
      </c>
      <c r="O28" s="54">
        <f t="shared" si="0"/>
        <v>16</v>
      </c>
      <c r="P28">
        <f t="shared" si="1"/>
        <v>2.2661738906992743E-8</v>
      </c>
      <c r="Q28" s="54">
        <f t="shared" si="8"/>
        <v>17</v>
      </c>
      <c r="R28">
        <f t="shared" si="9"/>
        <v>5.6405651822706907E-4</v>
      </c>
      <c r="S28" s="54">
        <f t="shared" si="10"/>
        <v>10</v>
      </c>
      <c r="T28">
        <f t="shared" si="11"/>
        <v>1.0191038015468656E-5</v>
      </c>
    </row>
    <row r="29" spans="1:20" x14ac:dyDescent="0.35">
      <c r="A29" s="46" t="s">
        <v>61</v>
      </c>
      <c r="B29" s="16">
        <v>51.640000000000008</v>
      </c>
      <c r="C29" s="17">
        <v>0.87964639360243946</v>
      </c>
      <c r="D29" s="16">
        <v>51.265000000000001</v>
      </c>
      <c r="E29" s="17">
        <v>0.57641131147818447</v>
      </c>
      <c r="F29" s="16">
        <v>53.29</v>
      </c>
      <c r="G29" s="17">
        <v>0.31517191076194179</v>
      </c>
      <c r="H29" s="16">
        <v>52.31</v>
      </c>
      <c r="I29" s="17">
        <v>0.46475800154489055</v>
      </c>
      <c r="J29" s="16">
        <v>57.279999999999994</v>
      </c>
      <c r="K29" s="17">
        <v>3.4550446210336179</v>
      </c>
      <c r="M29" s="54">
        <f t="shared" si="6"/>
        <v>15</v>
      </c>
      <c r="N29">
        <f t="shared" si="7"/>
        <v>0.86139466193878911</v>
      </c>
      <c r="O29" s="54">
        <f t="shared" si="0"/>
        <v>11</v>
      </c>
      <c r="P29">
        <f t="shared" si="1"/>
        <v>8.2087988945380138E-5</v>
      </c>
      <c r="Q29" s="54">
        <f t="shared" si="8"/>
        <v>13</v>
      </c>
      <c r="R29">
        <f t="shared" si="9"/>
        <v>2.6442132001302878E-2</v>
      </c>
      <c r="S29" s="54">
        <f t="shared" si="10"/>
        <v>10</v>
      </c>
      <c r="T29">
        <f t="shared" si="11"/>
        <v>2.6767760861106678E-4</v>
      </c>
    </row>
    <row r="30" spans="1:20" x14ac:dyDescent="0.35">
      <c r="A30" s="46" t="s">
        <v>62</v>
      </c>
      <c r="B30" s="16">
        <v>59.55</v>
      </c>
      <c r="C30" s="17">
        <v>0.62316396986133005</v>
      </c>
      <c r="D30" s="16">
        <v>61.800000000000011</v>
      </c>
      <c r="E30" s="17">
        <v>0.39860869143671279</v>
      </c>
      <c r="F30" s="16">
        <v>61.945000000000007</v>
      </c>
      <c r="G30" s="17">
        <v>0.78331560263621303</v>
      </c>
      <c r="H30" s="16">
        <v>61.44</v>
      </c>
      <c r="I30" s="17">
        <v>0.75269884785055619</v>
      </c>
      <c r="J30" s="16">
        <v>64.534999999999997</v>
      </c>
      <c r="K30" s="17">
        <v>4.2963841386294437</v>
      </c>
      <c r="M30" s="54">
        <f t="shared" si="6"/>
        <v>15</v>
      </c>
      <c r="N30">
        <f t="shared" si="7"/>
        <v>4.1585152196652529E-8</v>
      </c>
      <c r="O30" s="54">
        <f t="shared" si="0"/>
        <v>17</v>
      </c>
      <c r="P30">
        <f t="shared" si="1"/>
        <v>3.8642634082800039E-7</v>
      </c>
      <c r="Q30" s="54">
        <f t="shared" si="8"/>
        <v>17</v>
      </c>
      <c r="R30">
        <f t="shared" si="9"/>
        <v>5.7070601198485337E-6</v>
      </c>
      <c r="S30" s="54">
        <f t="shared" si="10"/>
        <v>9</v>
      </c>
      <c r="T30">
        <f t="shared" si="11"/>
        <v>2.7380109444259623E-3</v>
      </c>
    </row>
    <row r="31" spans="1:20" x14ac:dyDescent="0.35">
      <c r="A31" s="46" t="s">
        <v>63</v>
      </c>
      <c r="B31" s="16">
        <v>49.570000000000007</v>
      </c>
      <c r="C31" s="17">
        <v>0.23237900077244514</v>
      </c>
      <c r="D31" s="16">
        <v>50.620000000000005</v>
      </c>
      <c r="E31" s="17">
        <v>0.45166359162544806</v>
      </c>
      <c r="F31" s="16">
        <v>53.379999999999995</v>
      </c>
      <c r="G31" s="17">
        <v>0.45411696975803761</v>
      </c>
      <c r="H31" s="16">
        <v>50.885000000000005</v>
      </c>
      <c r="I31" s="17">
        <v>0.70751913990600479</v>
      </c>
      <c r="J31" s="16">
        <v>57.234999999999992</v>
      </c>
      <c r="K31" s="17">
        <v>4.6304577407518677</v>
      </c>
      <c r="M31" s="54">
        <f t="shared" si="6"/>
        <v>13</v>
      </c>
      <c r="N31">
        <f t="shared" si="7"/>
        <v>9.4567512858132618E-6</v>
      </c>
      <c r="O31" s="54">
        <f t="shared" si="0"/>
        <v>13</v>
      </c>
      <c r="P31">
        <f t="shared" si="1"/>
        <v>2.3080159899124688E-12</v>
      </c>
      <c r="Q31" s="54">
        <f t="shared" si="8"/>
        <v>10</v>
      </c>
      <c r="R31">
        <f t="shared" si="9"/>
        <v>1.1641028481664682E-4</v>
      </c>
      <c r="S31" s="54">
        <f t="shared" si="10"/>
        <v>9</v>
      </c>
      <c r="T31">
        <f t="shared" si="11"/>
        <v>2.7165861460192944E-4</v>
      </c>
    </row>
    <row r="32" spans="1:20" x14ac:dyDescent="0.35">
      <c r="A32" s="46" t="s">
        <v>64</v>
      </c>
      <c r="B32" s="16">
        <v>51.260000000000005</v>
      </c>
      <c r="C32" s="17">
        <v>0.46055522047970671</v>
      </c>
      <c r="D32" s="16">
        <v>51.254999999999995</v>
      </c>
      <c r="E32" s="17">
        <v>0.50522272316276484</v>
      </c>
      <c r="F32" s="16">
        <v>52.895000000000003</v>
      </c>
      <c r="G32" s="17">
        <v>0.20743138088962826</v>
      </c>
      <c r="H32" s="16">
        <v>51.46</v>
      </c>
      <c r="I32" s="17">
        <v>0.48751068364361683</v>
      </c>
      <c r="J32" s="16">
        <v>61.409999999999989</v>
      </c>
      <c r="K32" s="17">
        <v>4.4110845227298334</v>
      </c>
      <c r="M32" s="54">
        <f t="shared" si="6"/>
        <v>17</v>
      </c>
      <c r="N32">
        <f t="shared" si="7"/>
        <v>0.50909137923770031</v>
      </c>
      <c r="O32" s="54">
        <f t="shared" si="0"/>
        <v>12</v>
      </c>
      <c r="P32">
        <f t="shared" si="1"/>
        <v>1.3909675601903673E-7</v>
      </c>
      <c r="Q32" s="54">
        <f t="shared" si="8"/>
        <v>17</v>
      </c>
      <c r="R32">
        <f t="shared" si="9"/>
        <v>0.17943481095992125</v>
      </c>
      <c r="S32" s="54">
        <f t="shared" si="10"/>
        <v>9</v>
      </c>
      <c r="T32">
        <f t="shared" si="11"/>
        <v>2.4417430179258944E-5</v>
      </c>
    </row>
  </sheetData>
  <conditionalFormatting sqref="N3:N32 P3:P32 R3:R32 T3:T32">
    <cfRule type="cellIs" dxfId="1" priority="1" operator="greater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selection activeCell="A44" sqref="A44"/>
    </sheetView>
  </sheetViews>
  <sheetFormatPr defaultRowHeight="14.5" x14ac:dyDescent="0.35"/>
  <cols>
    <col min="1" max="1" width="16.7265625" customWidth="1"/>
    <col min="2" max="2" width="16.26953125" style="2" bestFit="1" customWidth="1"/>
    <col min="3" max="3" width="9.1796875" style="2"/>
    <col min="14" max="14" width="9.1796875" customWidth="1"/>
    <col min="16" max="16" width="18.81640625" bestFit="1" customWidth="1"/>
    <col min="18" max="18" width="29" bestFit="1" customWidth="1"/>
  </cols>
  <sheetData>
    <row r="1" spans="1:20" x14ac:dyDescent="0.35">
      <c r="A1" s="1" t="s">
        <v>19</v>
      </c>
      <c r="B1" s="40"/>
      <c r="C1" s="40"/>
      <c r="D1" s="40"/>
      <c r="E1" s="41"/>
      <c r="F1" s="41"/>
      <c r="G1" s="41"/>
      <c r="H1" s="41"/>
      <c r="I1" s="41"/>
      <c r="J1" s="41"/>
      <c r="K1" s="41"/>
      <c r="L1" s="41"/>
      <c r="M1" s="41"/>
      <c r="N1" s="42"/>
      <c r="P1" t="s">
        <v>23</v>
      </c>
      <c r="Q1" t="s">
        <v>24</v>
      </c>
    </row>
    <row r="2" spans="1:20" ht="15" thickBot="1" x14ac:dyDescent="0.4">
      <c r="A2" s="39"/>
      <c r="B2" s="40"/>
      <c r="C2" s="40"/>
      <c r="D2" s="40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20" ht="15" thickBot="1" x14ac:dyDescent="0.4">
      <c r="A3" s="3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6" t="s">
        <v>6</v>
      </c>
      <c r="H3" s="6" t="s">
        <v>7</v>
      </c>
      <c r="I3" s="6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5" t="s">
        <v>13</v>
      </c>
    </row>
    <row r="4" spans="1:20" x14ac:dyDescent="0.35">
      <c r="A4" s="7" t="s">
        <v>65</v>
      </c>
      <c r="B4" s="8" t="s">
        <v>14</v>
      </c>
      <c r="C4" s="8">
        <v>5</v>
      </c>
      <c r="D4" s="9">
        <v>600</v>
      </c>
      <c r="E4" s="10">
        <v>0</v>
      </c>
      <c r="F4" s="10">
        <v>83.484999999999999</v>
      </c>
      <c r="G4" s="11">
        <v>1.9428000983689031</v>
      </c>
      <c r="H4" s="11">
        <v>81</v>
      </c>
      <c r="I4" s="11">
        <v>87.2</v>
      </c>
      <c r="J4" s="10">
        <v>369</v>
      </c>
      <c r="K4" s="10">
        <v>33.1</v>
      </c>
      <c r="L4" s="10">
        <v>3.69</v>
      </c>
      <c r="M4" s="10">
        <v>19.5</v>
      </c>
      <c r="N4" s="12">
        <v>172.5</v>
      </c>
    </row>
    <row r="5" spans="1:20" x14ac:dyDescent="0.35">
      <c r="A5" s="13" t="s">
        <v>66</v>
      </c>
      <c r="B5" s="14" t="s">
        <v>14</v>
      </c>
      <c r="C5" s="14">
        <v>5</v>
      </c>
      <c r="D5" s="15">
        <v>600</v>
      </c>
      <c r="E5" s="16">
        <v>0</v>
      </c>
      <c r="F5" s="16">
        <v>119.13999999999999</v>
      </c>
      <c r="G5" s="17">
        <v>3.8860005146680043</v>
      </c>
      <c r="H5" s="17">
        <v>113.45</v>
      </c>
      <c r="I5" s="17">
        <v>124.7</v>
      </c>
      <c r="J5" s="16">
        <v>598.20000000000005</v>
      </c>
      <c r="K5" s="16">
        <v>34.6</v>
      </c>
      <c r="L5" s="16">
        <v>5.9820000000000002</v>
      </c>
      <c r="M5" s="16">
        <v>21.6</v>
      </c>
      <c r="N5" s="18">
        <v>387.2</v>
      </c>
    </row>
    <row r="6" spans="1:20" x14ac:dyDescent="0.35">
      <c r="A6" s="13" t="s">
        <v>67</v>
      </c>
      <c r="B6" s="14" t="s">
        <v>14</v>
      </c>
      <c r="C6" s="14">
        <v>5</v>
      </c>
      <c r="D6" s="15">
        <v>600</v>
      </c>
      <c r="E6" s="16">
        <v>0</v>
      </c>
      <c r="F6" s="16">
        <v>101.78500000000001</v>
      </c>
      <c r="G6" s="17">
        <v>4.5945045676571272</v>
      </c>
      <c r="H6" s="17">
        <v>95.95</v>
      </c>
      <c r="I6" s="17">
        <v>108.85</v>
      </c>
      <c r="J6" s="16">
        <v>485.9</v>
      </c>
      <c r="K6" s="16">
        <v>34</v>
      </c>
      <c r="L6" s="16">
        <v>4.859</v>
      </c>
      <c r="M6" s="16">
        <v>19.100000000000001</v>
      </c>
      <c r="N6" s="18">
        <v>347</v>
      </c>
    </row>
    <row r="7" spans="1:20" x14ac:dyDescent="0.35">
      <c r="A7" s="13" t="s">
        <v>68</v>
      </c>
      <c r="B7" s="14" t="s">
        <v>14</v>
      </c>
      <c r="C7" s="14">
        <v>5</v>
      </c>
      <c r="D7" s="15">
        <v>600</v>
      </c>
      <c r="E7" s="16">
        <v>0</v>
      </c>
      <c r="F7" s="16">
        <v>103.73499999999999</v>
      </c>
      <c r="G7" s="17">
        <v>3.7525583865470309</v>
      </c>
      <c r="H7" s="17">
        <v>97.85</v>
      </c>
      <c r="I7" s="17">
        <v>110.05</v>
      </c>
      <c r="J7" s="16">
        <v>488.7</v>
      </c>
      <c r="K7" s="16">
        <v>35.799999999999997</v>
      </c>
      <c r="L7" s="16">
        <v>4.8870000000000005</v>
      </c>
      <c r="M7" s="16">
        <v>16.3</v>
      </c>
      <c r="N7" s="18">
        <v>357.1</v>
      </c>
    </row>
    <row r="8" spans="1:20" x14ac:dyDescent="0.35">
      <c r="A8" s="13" t="s">
        <v>69</v>
      </c>
      <c r="B8" s="14" t="s">
        <v>14</v>
      </c>
      <c r="C8" s="14">
        <v>5</v>
      </c>
      <c r="D8" s="15">
        <v>600</v>
      </c>
      <c r="E8" s="16">
        <v>0</v>
      </c>
      <c r="F8" s="16">
        <v>101.12</v>
      </c>
      <c r="G8" s="17">
        <v>4.1302542294633611</v>
      </c>
      <c r="H8" s="17">
        <v>93.95</v>
      </c>
      <c r="I8" s="17">
        <v>110.05</v>
      </c>
      <c r="J8" s="16">
        <v>482.6</v>
      </c>
      <c r="K8" s="16">
        <v>33.799999999999997</v>
      </c>
      <c r="L8" s="16">
        <v>4.8260000000000005</v>
      </c>
      <c r="M8" s="16">
        <v>18.100000000000001</v>
      </c>
      <c r="N8" s="18">
        <v>251.5</v>
      </c>
    </row>
    <row r="9" spans="1:20" x14ac:dyDescent="0.35">
      <c r="A9" s="13" t="s">
        <v>70</v>
      </c>
      <c r="B9" s="14" t="s">
        <v>14</v>
      </c>
      <c r="C9" s="14">
        <v>5</v>
      </c>
      <c r="D9" s="15">
        <v>600</v>
      </c>
      <c r="E9" s="16">
        <v>0</v>
      </c>
      <c r="F9" s="16">
        <v>107.30999999999999</v>
      </c>
      <c r="G9" s="17">
        <v>4.944570535221211</v>
      </c>
      <c r="H9" s="17">
        <v>99.55</v>
      </c>
      <c r="I9" s="17">
        <v>114.8</v>
      </c>
      <c r="J9" s="16">
        <v>523.29999999999995</v>
      </c>
      <c r="K9" s="16">
        <v>33.9</v>
      </c>
      <c r="L9" s="16">
        <v>5.2329999999999997</v>
      </c>
      <c r="M9" s="16">
        <v>17.7</v>
      </c>
      <c r="N9" s="18">
        <v>304.8</v>
      </c>
    </row>
    <row r="10" spans="1:20" x14ac:dyDescent="0.35">
      <c r="A10" s="13" t="s">
        <v>71</v>
      </c>
      <c r="B10" s="14" t="s">
        <v>14</v>
      </c>
      <c r="C10" s="14">
        <v>5</v>
      </c>
      <c r="D10" s="15">
        <v>600</v>
      </c>
      <c r="E10" s="16">
        <v>0</v>
      </c>
      <c r="F10" s="16">
        <v>104.75</v>
      </c>
      <c r="G10" s="17">
        <v>3.2314427462392419</v>
      </c>
      <c r="H10" s="17">
        <v>98.4</v>
      </c>
      <c r="I10" s="17">
        <v>108.5</v>
      </c>
      <c r="J10" s="16">
        <v>517</v>
      </c>
      <c r="K10" s="16">
        <v>32</v>
      </c>
      <c r="L10" s="16">
        <v>5.17</v>
      </c>
      <c r="M10" s="16">
        <v>18.600000000000001</v>
      </c>
      <c r="N10" s="18">
        <v>311</v>
      </c>
    </row>
    <row r="11" spans="1:20" x14ac:dyDescent="0.35">
      <c r="A11" s="13" t="s">
        <v>72</v>
      </c>
      <c r="B11" s="14" t="s">
        <v>14</v>
      </c>
      <c r="C11" s="14">
        <v>5</v>
      </c>
      <c r="D11" s="15">
        <v>600</v>
      </c>
      <c r="E11" s="16">
        <v>0</v>
      </c>
      <c r="F11" s="16">
        <v>117.11000000000001</v>
      </c>
      <c r="G11" s="17">
        <v>4.7644983413203592</v>
      </c>
      <c r="H11" s="17">
        <v>109.3</v>
      </c>
      <c r="I11" s="17">
        <v>123.5</v>
      </c>
      <c r="J11" s="16">
        <v>590.9</v>
      </c>
      <c r="K11" s="16">
        <v>33.5</v>
      </c>
      <c r="L11" s="16">
        <v>5.9089999999999998</v>
      </c>
      <c r="M11" s="16">
        <v>18.8</v>
      </c>
      <c r="N11" s="18">
        <v>409.8</v>
      </c>
    </row>
    <row r="12" spans="1:20" x14ac:dyDescent="0.35">
      <c r="A12" s="13" t="s">
        <v>73</v>
      </c>
      <c r="B12" s="14" t="s">
        <v>14</v>
      </c>
      <c r="C12" s="14">
        <v>5</v>
      </c>
      <c r="D12" s="15">
        <v>600</v>
      </c>
      <c r="E12" s="16">
        <v>0</v>
      </c>
      <c r="F12" s="16">
        <v>112.41500000000001</v>
      </c>
      <c r="G12" s="17">
        <v>4.425497461052009</v>
      </c>
      <c r="H12" s="17">
        <v>102.85</v>
      </c>
      <c r="I12" s="17">
        <v>120.05</v>
      </c>
      <c r="J12" s="16">
        <v>551.1</v>
      </c>
      <c r="K12" s="16">
        <v>35</v>
      </c>
      <c r="L12" s="16">
        <v>5.5110000000000001</v>
      </c>
      <c r="M12" s="16">
        <v>19.600000000000001</v>
      </c>
      <c r="N12" s="18">
        <v>357.4</v>
      </c>
    </row>
    <row r="13" spans="1:20" x14ac:dyDescent="0.35">
      <c r="A13" s="19" t="s">
        <v>74</v>
      </c>
      <c r="B13" s="20" t="s">
        <v>14</v>
      </c>
      <c r="C13" s="20">
        <v>5</v>
      </c>
      <c r="D13" s="21">
        <v>600</v>
      </c>
      <c r="E13" s="22">
        <v>0</v>
      </c>
      <c r="F13" s="22">
        <v>116.88499999999999</v>
      </c>
      <c r="G13" s="23">
        <v>3.7097506654760499</v>
      </c>
      <c r="H13" s="23">
        <v>112.55</v>
      </c>
      <c r="I13" s="23">
        <v>123.3</v>
      </c>
      <c r="J13" s="22">
        <v>582.6</v>
      </c>
      <c r="K13" s="22">
        <v>34.700000000000003</v>
      </c>
      <c r="L13" s="22">
        <v>5.8259999999999987</v>
      </c>
      <c r="M13" s="22">
        <v>20.7</v>
      </c>
      <c r="N13" s="24">
        <v>405.6</v>
      </c>
    </row>
    <row r="14" spans="1:20" x14ac:dyDescent="0.35">
      <c r="A14" s="25"/>
      <c r="B14" s="26"/>
      <c r="C14" s="26"/>
      <c r="D14" s="27"/>
      <c r="E14" s="28"/>
      <c r="F14" s="29">
        <f>AVERAGE(F4:F13)</f>
        <v>106.77349999999998</v>
      </c>
      <c r="G14" s="29">
        <f t="shared" ref="G14:I14" si="0">AVERAGE(G4:G13)</f>
        <v>3.93818775460133</v>
      </c>
      <c r="H14" s="29">
        <f t="shared" si="0"/>
        <v>100.48499999999999</v>
      </c>
      <c r="I14" s="29">
        <f t="shared" si="0"/>
        <v>113.1</v>
      </c>
      <c r="J14" s="28"/>
      <c r="K14" s="28"/>
      <c r="L14" s="28"/>
      <c r="M14" s="28"/>
      <c r="N14" s="30"/>
      <c r="Q14" s="52"/>
      <c r="R14" s="52"/>
      <c r="S14" s="52"/>
      <c r="T14" s="52"/>
    </row>
    <row r="15" spans="1:20" x14ac:dyDescent="0.35">
      <c r="A15" s="13" t="s">
        <v>65</v>
      </c>
      <c r="B15" s="14" t="s">
        <v>15</v>
      </c>
      <c r="C15" s="14">
        <v>5</v>
      </c>
      <c r="D15" s="15">
        <v>600</v>
      </c>
      <c r="E15" s="16">
        <v>0</v>
      </c>
      <c r="F15" s="16">
        <v>80.785000000000011</v>
      </c>
      <c r="G15" s="17">
        <v>2.0387973034228906</v>
      </c>
      <c r="H15" s="17">
        <v>78.5</v>
      </c>
      <c r="I15" s="17">
        <v>85.15</v>
      </c>
      <c r="J15" s="16">
        <v>359.5</v>
      </c>
      <c r="K15" s="16">
        <v>31.6</v>
      </c>
      <c r="L15" s="16">
        <v>3.5950000000000002</v>
      </c>
      <c r="M15" s="16">
        <v>20</v>
      </c>
      <c r="N15" s="18">
        <v>4624.2</v>
      </c>
      <c r="Q15" s="52"/>
      <c r="R15" s="53"/>
      <c r="S15" s="52"/>
      <c r="T15" s="52"/>
    </row>
    <row r="16" spans="1:20" x14ac:dyDescent="0.35">
      <c r="A16" s="13" t="s">
        <v>66</v>
      </c>
      <c r="B16" s="14" t="s">
        <v>15</v>
      </c>
      <c r="C16" s="14">
        <v>5</v>
      </c>
      <c r="D16" s="15">
        <v>600</v>
      </c>
      <c r="E16" s="16">
        <v>0</v>
      </c>
      <c r="F16" s="16">
        <v>115.13</v>
      </c>
      <c r="G16" s="17">
        <v>2.2437815302643811</v>
      </c>
      <c r="H16" s="17">
        <v>110.55</v>
      </c>
      <c r="I16" s="17">
        <v>117.45</v>
      </c>
      <c r="J16" s="16">
        <v>574.29999999999995</v>
      </c>
      <c r="K16" s="16">
        <v>34.1</v>
      </c>
      <c r="L16" s="16">
        <v>5.7430000000000003</v>
      </c>
      <c r="M16" s="16">
        <v>20.9</v>
      </c>
      <c r="N16" s="18">
        <v>6165.6</v>
      </c>
      <c r="Q16" s="52"/>
      <c r="R16" s="51"/>
      <c r="S16" s="51"/>
      <c r="T16" s="52"/>
    </row>
    <row r="17" spans="1:20" x14ac:dyDescent="0.35">
      <c r="A17" s="13" t="s">
        <v>67</v>
      </c>
      <c r="B17" s="14" t="s">
        <v>15</v>
      </c>
      <c r="C17" s="14">
        <v>5</v>
      </c>
      <c r="D17" s="15">
        <v>600</v>
      </c>
      <c r="E17" s="16">
        <v>0</v>
      </c>
      <c r="F17" s="16">
        <v>98.55</v>
      </c>
      <c r="G17" s="17">
        <v>1.3646326326972464</v>
      </c>
      <c r="H17" s="17">
        <v>97.2</v>
      </c>
      <c r="I17" s="17">
        <v>101.35</v>
      </c>
      <c r="J17" s="16">
        <v>471.7</v>
      </c>
      <c r="K17" s="16">
        <v>32.700000000000003</v>
      </c>
      <c r="L17" s="16">
        <v>4.7170000000000005</v>
      </c>
      <c r="M17" s="16">
        <v>20.100000000000001</v>
      </c>
      <c r="N17" s="18">
        <v>6569.1</v>
      </c>
      <c r="Q17" s="52"/>
      <c r="R17" s="51"/>
      <c r="S17" s="51"/>
      <c r="T17" s="52"/>
    </row>
    <row r="18" spans="1:20" x14ac:dyDescent="0.35">
      <c r="A18" s="13" t="s">
        <v>68</v>
      </c>
      <c r="B18" s="14" t="s">
        <v>15</v>
      </c>
      <c r="C18" s="14">
        <v>5</v>
      </c>
      <c r="D18" s="15">
        <v>600</v>
      </c>
      <c r="E18" s="16">
        <v>0</v>
      </c>
      <c r="F18" s="16">
        <v>101.2</v>
      </c>
      <c r="G18" s="17">
        <v>1.2706079035030624</v>
      </c>
      <c r="H18" s="17">
        <v>98.6</v>
      </c>
      <c r="I18" s="17">
        <v>103.1</v>
      </c>
      <c r="J18" s="16">
        <v>483.7</v>
      </c>
      <c r="K18" s="16">
        <v>33.700000000000003</v>
      </c>
      <c r="L18" s="16">
        <v>4.8370000000000006</v>
      </c>
      <c r="M18" s="16">
        <v>16.399999999999999</v>
      </c>
      <c r="N18" s="18">
        <v>5629.7</v>
      </c>
      <c r="Q18" s="52"/>
      <c r="R18" s="51"/>
      <c r="S18" s="51"/>
      <c r="T18" s="52"/>
    </row>
    <row r="19" spans="1:20" x14ac:dyDescent="0.35">
      <c r="A19" s="13" t="s">
        <v>69</v>
      </c>
      <c r="B19" s="14" t="s">
        <v>15</v>
      </c>
      <c r="C19" s="14">
        <v>5</v>
      </c>
      <c r="D19" s="15">
        <v>600</v>
      </c>
      <c r="E19" s="16">
        <v>0</v>
      </c>
      <c r="F19" s="16">
        <v>93.155000000000001</v>
      </c>
      <c r="G19" s="17">
        <v>1.0732738078732125</v>
      </c>
      <c r="H19" s="17">
        <v>91.5</v>
      </c>
      <c r="I19" s="17">
        <v>95.55</v>
      </c>
      <c r="J19" s="16">
        <v>434.6</v>
      </c>
      <c r="K19" s="16">
        <v>32.9</v>
      </c>
      <c r="L19" s="16">
        <v>4.3460000000000001</v>
      </c>
      <c r="M19" s="16">
        <v>18.399999999999999</v>
      </c>
      <c r="N19" s="18">
        <v>6196.4</v>
      </c>
      <c r="Q19" s="52"/>
      <c r="R19" s="51"/>
      <c r="S19" s="51"/>
      <c r="T19" s="52"/>
    </row>
    <row r="20" spans="1:20" x14ac:dyDescent="0.35">
      <c r="A20" s="13" t="s">
        <v>70</v>
      </c>
      <c r="B20" s="14" t="s">
        <v>15</v>
      </c>
      <c r="C20" s="14">
        <v>5</v>
      </c>
      <c r="D20" s="15">
        <v>600</v>
      </c>
      <c r="E20" s="16">
        <v>0</v>
      </c>
      <c r="F20" s="16">
        <v>99.939999999999984</v>
      </c>
      <c r="G20" s="17">
        <v>2.63510488933131</v>
      </c>
      <c r="H20" s="17">
        <v>96.2</v>
      </c>
      <c r="I20" s="17">
        <v>103.65</v>
      </c>
      <c r="J20" s="16">
        <v>473.6</v>
      </c>
      <c r="K20" s="16">
        <v>34</v>
      </c>
      <c r="L20" s="16">
        <v>4.7359999999999998</v>
      </c>
      <c r="M20" s="16">
        <v>16.100000000000001</v>
      </c>
      <c r="N20" s="18">
        <v>7912.8</v>
      </c>
      <c r="Q20" s="52"/>
      <c r="R20" s="51"/>
      <c r="S20" s="51"/>
      <c r="T20" s="52"/>
    </row>
    <row r="21" spans="1:20" x14ac:dyDescent="0.35">
      <c r="A21" s="13" t="s">
        <v>71</v>
      </c>
      <c r="B21" s="14" t="s">
        <v>15</v>
      </c>
      <c r="C21" s="14">
        <v>5</v>
      </c>
      <c r="D21" s="15">
        <v>600</v>
      </c>
      <c r="E21" s="16">
        <v>0</v>
      </c>
      <c r="F21" s="16">
        <v>101.81500000000001</v>
      </c>
      <c r="G21" s="17">
        <v>2.563098168666627</v>
      </c>
      <c r="H21" s="17">
        <v>98.3</v>
      </c>
      <c r="I21" s="17">
        <v>106.3</v>
      </c>
      <c r="J21" s="16">
        <v>503.1</v>
      </c>
      <c r="K21" s="16">
        <v>31</v>
      </c>
      <c r="L21" s="16">
        <v>5.0310000000000006</v>
      </c>
      <c r="M21" s="16">
        <v>18.399999999999999</v>
      </c>
      <c r="N21" s="18">
        <v>5326.3</v>
      </c>
      <c r="Q21" s="52"/>
      <c r="R21" s="51"/>
      <c r="S21" s="51"/>
      <c r="T21" s="52"/>
    </row>
    <row r="22" spans="1:20" x14ac:dyDescent="0.35">
      <c r="A22" s="13" t="s">
        <v>72</v>
      </c>
      <c r="B22" s="14" t="s">
        <v>15</v>
      </c>
      <c r="C22" s="14">
        <v>5</v>
      </c>
      <c r="D22" s="15">
        <v>600</v>
      </c>
      <c r="E22" s="16">
        <v>0</v>
      </c>
      <c r="F22" s="16">
        <v>118.77500000000002</v>
      </c>
      <c r="G22" s="17">
        <v>2.3447636696832928</v>
      </c>
      <c r="H22" s="17">
        <v>115.4</v>
      </c>
      <c r="I22" s="17">
        <v>122.9</v>
      </c>
      <c r="J22" s="16">
        <v>613.9</v>
      </c>
      <c r="K22" s="16">
        <v>31.4</v>
      </c>
      <c r="L22" s="16">
        <v>6.1390000000000011</v>
      </c>
      <c r="M22" s="16">
        <v>19.5</v>
      </c>
      <c r="N22" s="18">
        <v>7736.2</v>
      </c>
      <c r="Q22" s="52"/>
      <c r="R22" s="51"/>
      <c r="S22" s="51"/>
      <c r="T22" s="52"/>
    </row>
    <row r="23" spans="1:20" x14ac:dyDescent="0.35">
      <c r="A23" s="13" t="s">
        <v>73</v>
      </c>
      <c r="B23" s="14" t="s">
        <v>15</v>
      </c>
      <c r="C23" s="14">
        <v>5</v>
      </c>
      <c r="D23" s="15">
        <v>600</v>
      </c>
      <c r="E23" s="16">
        <v>0</v>
      </c>
      <c r="F23" s="16">
        <v>106.61500000000001</v>
      </c>
      <c r="G23" s="17">
        <v>1.2351450657041609</v>
      </c>
      <c r="H23" s="17">
        <v>104.8</v>
      </c>
      <c r="I23" s="17">
        <v>108.5</v>
      </c>
      <c r="J23" s="16">
        <v>523.20000000000005</v>
      </c>
      <c r="K23" s="16">
        <v>33.1</v>
      </c>
      <c r="L23" s="16">
        <v>5.2320000000000011</v>
      </c>
      <c r="M23" s="16">
        <v>22</v>
      </c>
      <c r="N23" s="18">
        <v>7435.9</v>
      </c>
      <c r="Q23" s="52"/>
      <c r="R23" s="51"/>
      <c r="S23" s="51"/>
      <c r="T23" s="52"/>
    </row>
    <row r="24" spans="1:20" x14ac:dyDescent="0.35">
      <c r="A24" s="19" t="s">
        <v>74</v>
      </c>
      <c r="B24" s="20" t="s">
        <v>15</v>
      </c>
      <c r="C24" s="20">
        <v>5</v>
      </c>
      <c r="D24" s="21">
        <v>600</v>
      </c>
      <c r="E24" s="22">
        <v>0</v>
      </c>
      <c r="F24" s="22">
        <v>110.28</v>
      </c>
      <c r="G24" s="23">
        <v>3.1904545130748994</v>
      </c>
      <c r="H24" s="23">
        <v>106</v>
      </c>
      <c r="I24" s="23">
        <v>115.8</v>
      </c>
      <c r="J24" s="22">
        <v>543.1</v>
      </c>
      <c r="K24" s="22">
        <v>33.9</v>
      </c>
      <c r="L24" s="22">
        <v>5.431</v>
      </c>
      <c r="M24" s="22">
        <v>17.8</v>
      </c>
      <c r="N24" s="24">
        <v>6377.8</v>
      </c>
      <c r="Q24" s="52"/>
      <c r="R24" s="52"/>
      <c r="S24" s="52"/>
      <c r="T24" s="52"/>
    </row>
    <row r="25" spans="1:20" x14ac:dyDescent="0.35">
      <c r="A25" s="25"/>
      <c r="B25" s="26"/>
      <c r="C25" s="26"/>
      <c r="D25" s="27"/>
      <c r="E25" s="28"/>
      <c r="F25" s="29">
        <f>AVERAGE(F15:F24)</f>
        <v>102.62450000000001</v>
      </c>
      <c r="G25" s="29">
        <f t="shared" ref="G25:I25" si="1">AVERAGE(G15:G24)</f>
        <v>1.9959659484221082</v>
      </c>
      <c r="H25" s="29">
        <f t="shared" si="1"/>
        <v>99.704999999999998</v>
      </c>
      <c r="I25" s="29">
        <f t="shared" si="1"/>
        <v>105.97499999999999</v>
      </c>
      <c r="J25" s="28"/>
      <c r="K25" s="28"/>
      <c r="L25" s="28"/>
      <c r="M25" s="28"/>
      <c r="N25" s="30"/>
      <c r="Q25" s="52"/>
      <c r="R25" s="52"/>
      <c r="S25" s="52"/>
      <c r="T25" s="52"/>
    </row>
    <row r="26" spans="1:20" x14ac:dyDescent="0.35">
      <c r="A26" s="13" t="s">
        <v>65</v>
      </c>
      <c r="B26" s="14" t="s">
        <v>16</v>
      </c>
      <c r="C26" s="14">
        <v>5</v>
      </c>
      <c r="D26" s="15">
        <v>600</v>
      </c>
      <c r="E26" s="16">
        <v>0</v>
      </c>
      <c r="F26" s="16">
        <v>91.585000000000008</v>
      </c>
      <c r="G26" s="17">
        <v>1.0362995062561158</v>
      </c>
      <c r="H26" s="17">
        <v>90.6</v>
      </c>
      <c r="I26" s="17">
        <v>93.75</v>
      </c>
      <c r="J26" s="16">
        <v>440</v>
      </c>
      <c r="K26" s="16">
        <v>30.1</v>
      </c>
      <c r="L26" s="16">
        <v>4.3999999999999995</v>
      </c>
      <c r="M26" s="16">
        <v>20</v>
      </c>
      <c r="N26" s="18">
        <v>4907.7</v>
      </c>
    </row>
    <row r="27" spans="1:20" x14ac:dyDescent="0.35">
      <c r="A27" s="13" t="s">
        <v>66</v>
      </c>
      <c r="B27" s="14" t="s">
        <v>16</v>
      </c>
      <c r="C27" s="14">
        <v>5</v>
      </c>
      <c r="D27" s="15">
        <v>600</v>
      </c>
      <c r="E27" s="16">
        <v>0</v>
      </c>
      <c r="F27" s="16">
        <v>121.85999999999999</v>
      </c>
      <c r="G27" s="17">
        <v>1.6414424550782567</v>
      </c>
      <c r="H27" s="17">
        <v>118.95</v>
      </c>
      <c r="I27" s="17">
        <v>124.3</v>
      </c>
      <c r="J27" s="16">
        <v>623.70000000000005</v>
      </c>
      <c r="K27" s="16">
        <v>33.299999999999997</v>
      </c>
      <c r="L27" s="16">
        <v>6.2370000000000001</v>
      </c>
      <c r="M27" s="16">
        <v>18.3</v>
      </c>
      <c r="N27" s="18">
        <v>5727.4</v>
      </c>
    </row>
    <row r="28" spans="1:20" x14ac:dyDescent="0.35">
      <c r="A28" s="13" t="s">
        <v>67</v>
      </c>
      <c r="B28" s="14" t="s">
        <v>16</v>
      </c>
      <c r="C28" s="14">
        <v>5</v>
      </c>
      <c r="D28" s="15">
        <v>600</v>
      </c>
      <c r="E28" s="16">
        <v>0</v>
      </c>
      <c r="F28" s="16">
        <v>103.76000000000002</v>
      </c>
      <c r="G28" s="17">
        <v>2.170099844093202</v>
      </c>
      <c r="H28" s="17">
        <v>101.35</v>
      </c>
      <c r="I28" s="17">
        <v>108.15</v>
      </c>
      <c r="J28" s="16">
        <v>513.79999999999995</v>
      </c>
      <c r="K28" s="16">
        <v>31.4</v>
      </c>
      <c r="L28" s="16">
        <v>5.1379999999999999</v>
      </c>
      <c r="M28" s="16">
        <v>19.5</v>
      </c>
      <c r="N28" s="18">
        <v>6215.4</v>
      </c>
    </row>
    <row r="29" spans="1:20" x14ac:dyDescent="0.35">
      <c r="A29" s="13" t="s">
        <v>68</v>
      </c>
      <c r="B29" s="14" t="s">
        <v>16</v>
      </c>
      <c r="C29" s="14">
        <v>5</v>
      </c>
      <c r="D29" s="15">
        <v>600</v>
      </c>
      <c r="E29" s="16">
        <v>0</v>
      </c>
      <c r="F29" s="16">
        <v>106.26500000000001</v>
      </c>
      <c r="G29" s="17">
        <v>1.0785921894354293</v>
      </c>
      <c r="H29" s="17">
        <v>104.55</v>
      </c>
      <c r="I29" s="17">
        <v>108</v>
      </c>
      <c r="J29" s="16">
        <v>522</v>
      </c>
      <c r="K29" s="16">
        <v>32.9</v>
      </c>
      <c r="L29" s="16">
        <v>5.2200000000000006</v>
      </c>
      <c r="M29" s="16">
        <v>18.7</v>
      </c>
      <c r="N29" s="18">
        <v>5229.3</v>
      </c>
    </row>
    <row r="30" spans="1:20" x14ac:dyDescent="0.35">
      <c r="A30" s="13" t="s">
        <v>69</v>
      </c>
      <c r="B30" s="14" t="s">
        <v>16</v>
      </c>
      <c r="C30" s="14">
        <v>5</v>
      </c>
      <c r="D30" s="15">
        <v>600</v>
      </c>
      <c r="E30" s="16">
        <v>0</v>
      </c>
      <c r="F30" s="16">
        <v>104.05</v>
      </c>
      <c r="G30" s="17">
        <v>3.6360845852525374</v>
      </c>
      <c r="H30" s="17">
        <v>100.4</v>
      </c>
      <c r="I30" s="17">
        <v>111.95</v>
      </c>
      <c r="J30" s="16">
        <v>518</v>
      </c>
      <c r="K30" s="16">
        <v>31</v>
      </c>
      <c r="L30" s="16">
        <v>5.18</v>
      </c>
      <c r="M30" s="16">
        <v>18.7</v>
      </c>
      <c r="N30" s="18">
        <v>6035.2</v>
      </c>
    </row>
    <row r="31" spans="1:20" x14ac:dyDescent="0.35">
      <c r="A31" s="13" t="s">
        <v>70</v>
      </c>
      <c r="B31" s="14" t="s">
        <v>16</v>
      </c>
      <c r="C31" s="14">
        <v>5</v>
      </c>
      <c r="D31" s="15">
        <v>600</v>
      </c>
      <c r="E31" s="16">
        <v>0</v>
      </c>
      <c r="F31" s="16">
        <v>110.91500000000001</v>
      </c>
      <c r="G31" s="17">
        <v>2.0783340016037406</v>
      </c>
      <c r="H31" s="17">
        <v>107.9</v>
      </c>
      <c r="I31" s="17">
        <v>113.95</v>
      </c>
      <c r="J31" s="16">
        <v>558.1</v>
      </c>
      <c r="K31" s="16">
        <v>32</v>
      </c>
      <c r="L31" s="16">
        <v>5.5809999999999995</v>
      </c>
      <c r="M31" s="16">
        <v>16.100000000000001</v>
      </c>
      <c r="N31" s="18">
        <v>7506.4</v>
      </c>
    </row>
    <row r="32" spans="1:20" x14ac:dyDescent="0.35">
      <c r="A32" s="13" t="s">
        <v>71</v>
      </c>
      <c r="B32" s="14" t="s">
        <v>16</v>
      </c>
      <c r="C32" s="14">
        <v>5</v>
      </c>
      <c r="D32" s="15">
        <v>600</v>
      </c>
      <c r="E32" s="16">
        <v>0</v>
      </c>
      <c r="F32" s="16">
        <v>107.28</v>
      </c>
      <c r="G32" s="17">
        <v>3.3222482347550937</v>
      </c>
      <c r="H32" s="17">
        <v>103.15</v>
      </c>
      <c r="I32" s="17">
        <v>114.15</v>
      </c>
      <c r="J32" s="16">
        <v>541.79999999999995</v>
      </c>
      <c r="K32" s="16">
        <v>30.6</v>
      </c>
      <c r="L32" s="16">
        <v>5.4180000000000001</v>
      </c>
      <c r="M32" s="16">
        <v>18.8</v>
      </c>
      <c r="N32" s="18">
        <v>5088.7</v>
      </c>
    </row>
    <row r="33" spans="1:14" x14ac:dyDescent="0.35">
      <c r="A33" s="13" t="s">
        <v>72</v>
      </c>
      <c r="B33" s="14" t="s">
        <v>16</v>
      </c>
      <c r="C33" s="14">
        <v>5</v>
      </c>
      <c r="D33" s="15">
        <v>600</v>
      </c>
      <c r="E33" s="16">
        <v>0</v>
      </c>
      <c r="F33" s="16">
        <v>121.69500000000001</v>
      </c>
      <c r="G33" s="17">
        <v>2.429500405890527</v>
      </c>
      <c r="H33" s="17">
        <v>118.7</v>
      </c>
      <c r="I33" s="17">
        <v>124.45</v>
      </c>
      <c r="J33" s="16">
        <v>626</v>
      </c>
      <c r="K33" s="16">
        <v>32.700000000000003</v>
      </c>
      <c r="L33" s="16">
        <v>6.26</v>
      </c>
      <c r="M33" s="16">
        <v>19.399999999999999</v>
      </c>
      <c r="N33" s="18">
        <v>7118.6</v>
      </c>
    </row>
    <row r="34" spans="1:14" x14ac:dyDescent="0.35">
      <c r="A34" s="13" t="s">
        <v>73</v>
      </c>
      <c r="B34" s="14" t="s">
        <v>16</v>
      </c>
      <c r="C34" s="14">
        <v>5</v>
      </c>
      <c r="D34" s="15">
        <v>600</v>
      </c>
      <c r="E34" s="16">
        <v>0</v>
      </c>
      <c r="F34" s="16">
        <v>114.87</v>
      </c>
      <c r="G34" s="17">
        <v>3.5013648132629043</v>
      </c>
      <c r="H34" s="17">
        <v>110.55</v>
      </c>
      <c r="I34" s="17">
        <v>120.5</v>
      </c>
      <c r="J34" s="16">
        <v>577.1</v>
      </c>
      <c r="K34" s="16">
        <v>33.299999999999997</v>
      </c>
      <c r="L34" s="16">
        <v>5.770999999999999</v>
      </c>
      <c r="M34" s="16">
        <v>22</v>
      </c>
      <c r="N34" s="18">
        <v>7440.8</v>
      </c>
    </row>
    <row r="35" spans="1:14" x14ac:dyDescent="0.35">
      <c r="A35" s="19" t="s">
        <v>74</v>
      </c>
      <c r="B35" s="20" t="s">
        <v>16</v>
      </c>
      <c r="C35" s="20">
        <v>5</v>
      </c>
      <c r="D35" s="21">
        <v>600</v>
      </c>
      <c r="E35" s="22">
        <v>0</v>
      </c>
      <c r="F35" s="22">
        <v>116.78500000000001</v>
      </c>
      <c r="G35" s="23">
        <v>3.7913681201147211</v>
      </c>
      <c r="H35" s="23">
        <v>112.25</v>
      </c>
      <c r="I35" s="23">
        <v>123.15</v>
      </c>
      <c r="J35" s="22">
        <v>589.29999999999995</v>
      </c>
      <c r="K35" s="22">
        <v>33.4</v>
      </c>
      <c r="L35" s="22">
        <v>5.8929999999999998</v>
      </c>
      <c r="M35" s="22">
        <v>17.8</v>
      </c>
      <c r="N35" s="24">
        <v>6065.1</v>
      </c>
    </row>
    <row r="36" spans="1:14" x14ac:dyDescent="0.35">
      <c r="A36" s="25"/>
      <c r="B36" s="26"/>
      <c r="C36" s="26"/>
      <c r="D36" s="27"/>
      <c r="E36" s="28"/>
      <c r="F36" s="29">
        <f>AVERAGE(F26:F35)</f>
        <v>109.90650000000001</v>
      </c>
      <c r="G36" s="29">
        <f t="shared" ref="G36:I36" si="2">AVERAGE(G26:G35)</f>
        <v>2.4685334155742527</v>
      </c>
      <c r="H36" s="29">
        <f t="shared" si="2"/>
        <v>106.84</v>
      </c>
      <c r="I36" s="29">
        <f t="shared" si="2"/>
        <v>114.23500000000001</v>
      </c>
      <c r="J36" s="28"/>
      <c r="K36" s="28"/>
      <c r="L36" s="28"/>
      <c r="M36" s="28"/>
      <c r="N36" s="30"/>
    </row>
    <row r="37" spans="1:14" x14ac:dyDescent="0.35">
      <c r="A37" s="13" t="s">
        <v>65</v>
      </c>
      <c r="B37" s="14" t="s">
        <v>17</v>
      </c>
      <c r="C37" s="14">
        <v>5</v>
      </c>
      <c r="D37" s="15">
        <v>600</v>
      </c>
      <c r="E37" s="16">
        <v>0</v>
      </c>
      <c r="F37" s="16">
        <v>81.344999999999999</v>
      </c>
      <c r="G37" s="17">
        <v>1.9409977388503641</v>
      </c>
      <c r="H37" s="17">
        <v>78.849999999999994</v>
      </c>
      <c r="I37" s="17">
        <v>84.1</v>
      </c>
      <c r="J37" s="16">
        <v>365.5</v>
      </c>
      <c r="K37" s="16">
        <v>31.2</v>
      </c>
      <c r="L37" s="16">
        <v>3.6549999999999998</v>
      </c>
      <c r="M37" s="16">
        <v>20</v>
      </c>
      <c r="N37" s="18">
        <v>2989.6</v>
      </c>
    </row>
    <row r="38" spans="1:14" x14ac:dyDescent="0.35">
      <c r="A38" s="13" t="s">
        <v>66</v>
      </c>
      <c r="B38" s="14" t="s">
        <v>17</v>
      </c>
      <c r="C38" s="14">
        <v>5</v>
      </c>
      <c r="D38" s="15">
        <v>600</v>
      </c>
      <c r="E38" s="16">
        <v>0</v>
      </c>
      <c r="F38" s="16">
        <v>115.37</v>
      </c>
      <c r="G38" s="17">
        <v>2.7203145242988196</v>
      </c>
      <c r="H38" s="17">
        <v>110.5</v>
      </c>
      <c r="I38" s="17">
        <v>118.8</v>
      </c>
      <c r="J38" s="16">
        <v>575.9</v>
      </c>
      <c r="K38" s="16">
        <v>34.1</v>
      </c>
      <c r="L38" s="16">
        <v>5.7590000000000003</v>
      </c>
      <c r="M38" s="16">
        <v>19.7</v>
      </c>
      <c r="N38" s="18">
        <v>3836.2</v>
      </c>
    </row>
    <row r="39" spans="1:14" x14ac:dyDescent="0.35">
      <c r="A39" s="13" t="s">
        <v>67</v>
      </c>
      <c r="B39" s="14" t="s">
        <v>17</v>
      </c>
      <c r="C39" s="14">
        <v>5</v>
      </c>
      <c r="D39" s="15">
        <v>600</v>
      </c>
      <c r="E39" s="16">
        <v>0</v>
      </c>
      <c r="F39" s="16">
        <v>99.324999999999989</v>
      </c>
      <c r="G39" s="17">
        <v>1.7111156204846776</v>
      </c>
      <c r="H39" s="17">
        <v>96.25</v>
      </c>
      <c r="I39" s="17">
        <v>100.85</v>
      </c>
      <c r="J39" s="16">
        <v>478</v>
      </c>
      <c r="K39" s="16">
        <v>32.5</v>
      </c>
      <c r="L39" s="16">
        <v>4.7799999999999994</v>
      </c>
      <c r="M39" s="16">
        <v>19.899999999999999</v>
      </c>
      <c r="N39" s="18">
        <v>3846.7</v>
      </c>
    </row>
    <row r="40" spans="1:14" x14ac:dyDescent="0.35">
      <c r="A40" s="13" t="s">
        <v>68</v>
      </c>
      <c r="B40" s="14" t="s">
        <v>17</v>
      </c>
      <c r="C40" s="14">
        <v>5</v>
      </c>
      <c r="D40" s="15">
        <v>600</v>
      </c>
      <c r="E40" s="16">
        <v>0</v>
      </c>
      <c r="F40" s="16">
        <v>101.75500000000001</v>
      </c>
      <c r="G40" s="17">
        <v>1.2595082814777772</v>
      </c>
      <c r="H40" s="17">
        <v>99.65</v>
      </c>
      <c r="I40" s="17">
        <v>103.85</v>
      </c>
      <c r="J40" s="16">
        <v>484</v>
      </c>
      <c r="K40" s="16">
        <v>34.299999999999997</v>
      </c>
      <c r="L40" s="16">
        <v>4.8400000000000007</v>
      </c>
      <c r="M40" s="16">
        <v>16.7</v>
      </c>
      <c r="N40" s="18">
        <v>3555.7</v>
      </c>
    </row>
    <row r="41" spans="1:14" x14ac:dyDescent="0.35">
      <c r="A41" s="13" t="s">
        <v>69</v>
      </c>
      <c r="B41" s="14" t="s">
        <v>17</v>
      </c>
      <c r="C41" s="14">
        <v>5</v>
      </c>
      <c r="D41" s="15">
        <v>600</v>
      </c>
      <c r="E41" s="16">
        <v>0</v>
      </c>
      <c r="F41" s="16">
        <v>95.15</v>
      </c>
      <c r="G41" s="17">
        <v>3.2431123597214104</v>
      </c>
      <c r="H41" s="17">
        <v>89.4</v>
      </c>
      <c r="I41" s="17">
        <v>99.75</v>
      </c>
      <c r="J41" s="16">
        <v>447.9</v>
      </c>
      <c r="K41" s="16">
        <v>32.9</v>
      </c>
      <c r="L41" s="16">
        <v>4.479000000000001</v>
      </c>
      <c r="M41" s="16">
        <v>18.2</v>
      </c>
      <c r="N41" s="18">
        <v>3376.3</v>
      </c>
    </row>
    <row r="42" spans="1:14" x14ac:dyDescent="0.35">
      <c r="A42" s="13" t="s">
        <v>70</v>
      </c>
      <c r="B42" s="14" t="s">
        <v>17</v>
      </c>
      <c r="C42" s="14">
        <v>5</v>
      </c>
      <c r="D42" s="15">
        <v>600</v>
      </c>
      <c r="E42" s="16">
        <v>0</v>
      </c>
      <c r="F42" s="16">
        <v>99.834999999999994</v>
      </c>
      <c r="G42" s="17">
        <v>2.5625562324453375</v>
      </c>
      <c r="H42" s="17">
        <v>95.9</v>
      </c>
      <c r="I42" s="17">
        <v>103.35</v>
      </c>
      <c r="J42" s="16">
        <v>471.2</v>
      </c>
      <c r="K42" s="16">
        <v>34.299999999999997</v>
      </c>
      <c r="L42" s="16">
        <v>4.7119999999999997</v>
      </c>
      <c r="M42" s="16">
        <v>16.5</v>
      </c>
      <c r="N42" s="18">
        <v>4136.5</v>
      </c>
    </row>
    <row r="43" spans="1:14" x14ac:dyDescent="0.35">
      <c r="A43" s="13" t="s">
        <v>71</v>
      </c>
      <c r="B43" s="14" t="s">
        <v>17</v>
      </c>
      <c r="C43" s="14">
        <v>5</v>
      </c>
      <c r="D43" s="15">
        <v>600</v>
      </c>
      <c r="E43" s="16">
        <v>0</v>
      </c>
      <c r="F43" s="16">
        <v>104.61500000000001</v>
      </c>
      <c r="G43" s="17">
        <v>3.9948612825311809</v>
      </c>
      <c r="H43" s="17">
        <v>99.55</v>
      </c>
      <c r="I43" s="17">
        <v>111.9</v>
      </c>
      <c r="J43" s="16">
        <v>521.20000000000005</v>
      </c>
      <c r="K43" s="16">
        <v>31.1</v>
      </c>
      <c r="L43" s="16">
        <v>5.2120000000000006</v>
      </c>
      <c r="M43" s="16">
        <v>19.600000000000001</v>
      </c>
      <c r="N43" s="18">
        <v>3415.5</v>
      </c>
    </row>
    <row r="44" spans="1:14" x14ac:dyDescent="0.35">
      <c r="A44" s="13" t="s">
        <v>72</v>
      </c>
      <c r="B44" s="14" t="s">
        <v>17</v>
      </c>
      <c r="C44" s="14">
        <v>5</v>
      </c>
      <c r="D44" s="15">
        <v>600</v>
      </c>
      <c r="E44" s="16">
        <v>0</v>
      </c>
      <c r="F44" s="16">
        <v>118.21499999999999</v>
      </c>
      <c r="G44" s="17">
        <v>2.3742893673686876</v>
      </c>
      <c r="H44" s="17">
        <v>114.3</v>
      </c>
      <c r="I44" s="17">
        <v>121.85</v>
      </c>
      <c r="J44" s="16">
        <v>609.6</v>
      </c>
      <c r="K44" s="16">
        <v>31.5</v>
      </c>
      <c r="L44" s="16">
        <v>6.0959999999999992</v>
      </c>
      <c r="M44" s="16">
        <v>19.2</v>
      </c>
      <c r="N44" s="18">
        <v>4382</v>
      </c>
    </row>
    <row r="45" spans="1:14" x14ac:dyDescent="0.35">
      <c r="A45" s="13" t="s">
        <v>73</v>
      </c>
      <c r="B45" s="14" t="s">
        <v>17</v>
      </c>
      <c r="C45" s="14">
        <v>5</v>
      </c>
      <c r="D45" s="15">
        <v>600</v>
      </c>
      <c r="E45" s="16">
        <v>0</v>
      </c>
      <c r="F45" s="16">
        <v>108.43499999999999</v>
      </c>
      <c r="G45" s="17">
        <v>4.4351531352742848</v>
      </c>
      <c r="H45" s="17">
        <v>102.15</v>
      </c>
      <c r="I45" s="17">
        <v>116.05</v>
      </c>
      <c r="J45" s="16">
        <v>534.20000000000005</v>
      </c>
      <c r="K45" s="16">
        <v>33.299999999999997</v>
      </c>
      <c r="L45" s="16">
        <v>5.3420000000000005</v>
      </c>
      <c r="M45" s="16">
        <v>21.5</v>
      </c>
      <c r="N45" s="18">
        <v>4277.3999999999996</v>
      </c>
    </row>
    <row r="46" spans="1:14" x14ac:dyDescent="0.35">
      <c r="A46" s="19" t="s">
        <v>74</v>
      </c>
      <c r="B46" s="20" t="s">
        <v>17</v>
      </c>
      <c r="C46" s="20">
        <v>5</v>
      </c>
      <c r="D46" s="21">
        <v>600</v>
      </c>
      <c r="E46" s="22">
        <v>0</v>
      </c>
      <c r="F46" s="22">
        <v>111.545</v>
      </c>
      <c r="G46" s="23">
        <v>4.053767109464701</v>
      </c>
      <c r="H46" s="23">
        <v>107.35</v>
      </c>
      <c r="I46" s="23">
        <v>117.95</v>
      </c>
      <c r="J46" s="22">
        <v>552.1</v>
      </c>
      <c r="K46" s="22">
        <v>33.799999999999997</v>
      </c>
      <c r="L46" s="22">
        <v>5.5210000000000008</v>
      </c>
      <c r="M46" s="22">
        <v>19.399999999999999</v>
      </c>
      <c r="N46" s="24">
        <v>3854.7</v>
      </c>
    </row>
    <row r="47" spans="1:14" x14ac:dyDescent="0.35">
      <c r="A47" s="25"/>
      <c r="B47" s="26"/>
      <c r="C47" s="26"/>
      <c r="D47" s="27"/>
      <c r="E47" s="28"/>
      <c r="F47" s="29">
        <f>AVERAGE(F37:F46)</f>
        <v>103.559</v>
      </c>
      <c r="G47" s="29">
        <f t="shared" ref="G47:I47" si="3">AVERAGE(G37:G46)</f>
        <v>2.8295675651917245</v>
      </c>
      <c r="H47" s="29">
        <f t="shared" si="3"/>
        <v>99.389999999999986</v>
      </c>
      <c r="I47" s="29">
        <f t="shared" si="3"/>
        <v>107.845</v>
      </c>
      <c r="J47" s="28"/>
      <c r="K47" s="28"/>
      <c r="L47" s="28"/>
      <c r="M47" s="28"/>
      <c r="N47" s="30"/>
    </row>
    <row r="48" spans="1:14" x14ac:dyDescent="0.35">
      <c r="A48" s="13" t="s">
        <v>65</v>
      </c>
      <c r="B48" s="14" t="s">
        <v>18</v>
      </c>
      <c r="C48" s="14">
        <v>5</v>
      </c>
      <c r="D48" s="31">
        <v>600</v>
      </c>
      <c r="E48" s="16">
        <v>0</v>
      </c>
      <c r="F48" s="16">
        <v>94.350000000000009</v>
      </c>
      <c r="G48" s="17">
        <v>8.2471543913980163</v>
      </c>
      <c r="H48" s="17">
        <v>81.650000000000006</v>
      </c>
      <c r="I48" s="17">
        <v>106.8</v>
      </c>
      <c r="J48" s="16">
        <v>440.3</v>
      </c>
      <c r="K48" s="16">
        <v>33.299999999999997</v>
      </c>
      <c r="L48" s="16">
        <v>4.4030000000000005</v>
      </c>
      <c r="M48" s="16">
        <v>20.100000000000001</v>
      </c>
      <c r="N48" s="18">
        <v>71.8</v>
      </c>
    </row>
    <row r="49" spans="1:14" x14ac:dyDescent="0.35">
      <c r="A49" s="13" t="s">
        <v>66</v>
      </c>
      <c r="B49" s="14" t="s">
        <v>18</v>
      </c>
      <c r="C49" s="14">
        <v>5</v>
      </c>
      <c r="D49" s="31">
        <v>600</v>
      </c>
      <c r="E49" s="16">
        <v>0</v>
      </c>
      <c r="F49" s="16">
        <v>140.35500000000002</v>
      </c>
      <c r="G49" s="17">
        <v>9.5217718355823315</v>
      </c>
      <c r="H49" s="17">
        <v>125.65</v>
      </c>
      <c r="I49" s="17">
        <v>152.65</v>
      </c>
      <c r="J49" s="16">
        <v>740.2</v>
      </c>
      <c r="K49" s="16">
        <v>34.5</v>
      </c>
      <c r="L49" s="16">
        <v>7.4019999999999992</v>
      </c>
      <c r="M49" s="16">
        <v>22.3</v>
      </c>
      <c r="N49" s="18">
        <v>67.099999999999994</v>
      </c>
    </row>
    <row r="50" spans="1:14" x14ac:dyDescent="0.35">
      <c r="A50" s="13" t="s">
        <v>67</v>
      </c>
      <c r="B50" s="14" t="s">
        <v>18</v>
      </c>
      <c r="C50" s="14">
        <v>5</v>
      </c>
      <c r="D50" s="31">
        <v>600</v>
      </c>
      <c r="E50" s="16">
        <v>0</v>
      </c>
      <c r="F50" s="16">
        <v>114.095</v>
      </c>
      <c r="G50" s="17">
        <v>6.9376368855364268</v>
      </c>
      <c r="H50" s="17">
        <v>102.1</v>
      </c>
      <c r="I50" s="17">
        <v>126.3</v>
      </c>
      <c r="J50" s="16">
        <v>569.1</v>
      </c>
      <c r="K50" s="16">
        <v>33.799999999999997</v>
      </c>
      <c r="L50" s="16">
        <v>5.6910000000000007</v>
      </c>
      <c r="M50" s="16">
        <v>19</v>
      </c>
      <c r="N50" s="18">
        <v>66.5</v>
      </c>
    </row>
    <row r="51" spans="1:14" x14ac:dyDescent="0.35">
      <c r="A51" s="13" t="s">
        <v>68</v>
      </c>
      <c r="B51" s="14" t="s">
        <v>18</v>
      </c>
      <c r="C51" s="14">
        <v>5</v>
      </c>
      <c r="D51" s="31">
        <v>600</v>
      </c>
      <c r="E51" s="16">
        <v>0</v>
      </c>
      <c r="F51" s="16">
        <v>124.36000000000001</v>
      </c>
      <c r="G51" s="17">
        <v>16.678592399973116</v>
      </c>
      <c r="H51" s="17">
        <v>107.75</v>
      </c>
      <c r="I51" s="17">
        <v>161.75</v>
      </c>
      <c r="J51" s="16">
        <v>627.9</v>
      </c>
      <c r="K51" s="16">
        <v>35.5</v>
      </c>
      <c r="L51" s="16">
        <v>6.2789999999999999</v>
      </c>
      <c r="M51" s="16">
        <v>18.7</v>
      </c>
      <c r="N51" s="18">
        <v>69.5</v>
      </c>
    </row>
    <row r="52" spans="1:14" x14ac:dyDescent="0.35">
      <c r="A52" s="13" t="s">
        <v>69</v>
      </c>
      <c r="B52" s="14" t="s">
        <v>18</v>
      </c>
      <c r="C52" s="14">
        <v>5</v>
      </c>
      <c r="D52" s="31">
        <v>600</v>
      </c>
      <c r="E52" s="16">
        <v>0</v>
      </c>
      <c r="F52" s="16">
        <v>109.66500000000001</v>
      </c>
      <c r="G52" s="17">
        <v>5.4730678985576482</v>
      </c>
      <c r="H52" s="17">
        <v>102.5</v>
      </c>
      <c r="I52" s="17">
        <v>120.45</v>
      </c>
      <c r="J52" s="16">
        <v>537.29999999999995</v>
      </c>
      <c r="K52" s="16">
        <v>34.200000000000003</v>
      </c>
      <c r="L52" s="16">
        <v>5.3730000000000002</v>
      </c>
      <c r="M52" s="16">
        <v>18.3</v>
      </c>
      <c r="N52" s="18">
        <v>73.900000000000006</v>
      </c>
    </row>
    <row r="53" spans="1:14" x14ac:dyDescent="0.35">
      <c r="A53" s="13" t="s">
        <v>70</v>
      </c>
      <c r="B53" s="14" t="s">
        <v>18</v>
      </c>
      <c r="C53" s="14">
        <v>5</v>
      </c>
      <c r="D53" s="31">
        <v>600</v>
      </c>
      <c r="E53" s="16">
        <v>0</v>
      </c>
      <c r="F53" s="16">
        <v>122.13499999999999</v>
      </c>
      <c r="G53" s="17">
        <v>11.671428789998251</v>
      </c>
      <c r="H53" s="17">
        <v>107.55</v>
      </c>
      <c r="I53" s="17">
        <v>143.1</v>
      </c>
      <c r="J53" s="16">
        <v>619.29999999999995</v>
      </c>
      <c r="K53" s="16">
        <v>34.4</v>
      </c>
      <c r="L53" s="16">
        <v>6.1929999999999996</v>
      </c>
      <c r="M53" s="16">
        <v>18</v>
      </c>
      <c r="N53" s="18">
        <v>81</v>
      </c>
    </row>
    <row r="54" spans="1:14" x14ac:dyDescent="0.35">
      <c r="A54" s="13" t="s">
        <v>71</v>
      </c>
      <c r="B54" s="14" t="s">
        <v>18</v>
      </c>
      <c r="C54" s="14">
        <v>5</v>
      </c>
      <c r="D54" s="31">
        <v>600</v>
      </c>
      <c r="E54" s="16">
        <v>0</v>
      </c>
      <c r="F54" s="16">
        <v>122.69999999999997</v>
      </c>
      <c r="G54" s="17">
        <v>8.9351677221092096</v>
      </c>
      <c r="H54" s="17">
        <v>104.75</v>
      </c>
      <c r="I54" s="17">
        <v>138.80000000000001</v>
      </c>
      <c r="J54" s="16">
        <v>634.4</v>
      </c>
      <c r="K54" s="16">
        <v>32.4</v>
      </c>
      <c r="L54" s="16">
        <v>6.3439999999999994</v>
      </c>
      <c r="M54" s="16">
        <v>18.899999999999999</v>
      </c>
      <c r="N54" s="18">
        <v>67.3</v>
      </c>
    </row>
    <row r="55" spans="1:14" x14ac:dyDescent="0.35">
      <c r="A55" s="13" t="s">
        <v>72</v>
      </c>
      <c r="B55" s="14" t="s">
        <v>18</v>
      </c>
      <c r="C55" s="14">
        <v>5</v>
      </c>
      <c r="D55" s="31">
        <v>600</v>
      </c>
      <c r="E55" s="16">
        <v>0</v>
      </c>
      <c r="F55" s="16">
        <v>132.08500000000001</v>
      </c>
      <c r="G55" s="17">
        <v>12.726177090286512</v>
      </c>
      <c r="H55" s="17">
        <v>116.45</v>
      </c>
      <c r="I55" s="17">
        <v>146.6</v>
      </c>
      <c r="J55" s="16">
        <v>694.7</v>
      </c>
      <c r="K55" s="16">
        <v>32.799999999999997</v>
      </c>
      <c r="L55" s="16">
        <v>6.9470000000000001</v>
      </c>
      <c r="M55" s="16">
        <v>19</v>
      </c>
      <c r="N55" s="18">
        <v>70.5</v>
      </c>
    </row>
    <row r="56" spans="1:14" x14ac:dyDescent="0.35">
      <c r="A56" s="13" t="s">
        <v>73</v>
      </c>
      <c r="B56" s="14" t="s">
        <v>18</v>
      </c>
      <c r="C56" s="14">
        <v>5</v>
      </c>
      <c r="D56" s="31">
        <v>600</v>
      </c>
      <c r="E56" s="16">
        <v>0</v>
      </c>
      <c r="F56" s="16">
        <v>123.505</v>
      </c>
      <c r="G56" s="17">
        <v>4.812682896957444</v>
      </c>
      <c r="H56" s="17">
        <v>117.85</v>
      </c>
      <c r="I56" s="17">
        <v>131.65</v>
      </c>
      <c r="J56" s="16">
        <v>625.6</v>
      </c>
      <c r="K56" s="16">
        <v>34.9</v>
      </c>
      <c r="L56" s="16">
        <v>6.2560000000000011</v>
      </c>
      <c r="M56" s="16">
        <v>20.8</v>
      </c>
      <c r="N56" s="18">
        <v>81.900000000000006</v>
      </c>
    </row>
    <row r="57" spans="1:14" x14ac:dyDescent="0.35">
      <c r="A57" s="19" t="s">
        <v>74</v>
      </c>
      <c r="B57" s="20" t="s">
        <v>18</v>
      </c>
      <c r="C57" s="20">
        <v>5</v>
      </c>
      <c r="D57" s="32">
        <v>600</v>
      </c>
      <c r="E57" s="22">
        <v>0</v>
      </c>
      <c r="F57" s="22">
        <v>132.05999999999997</v>
      </c>
      <c r="G57" s="23">
        <v>7.1812951478128255</v>
      </c>
      <c r="H57" s="23">
        <v>122.05</v>
      </c>
      <c r="I57" s="23">
        <v>143.80000000000001</v>
      </c>
      <c r="J57" s="22">
        <v>686.6</v>
      </c>
      <c r="K57" s="22">
        <v>34.200000000000003</v>
      </c>
      <c r="L57" s="22">
        <v>6.8660000000000014</v>
      </c>
      <c r="M57" s="22">
        <v>21.2</v>
      </c>
      <c r="N57" s="24">
        <v>74.900000000000006</v>
      </c>
    </row>
    <row r="58" spans="1:14" ht="15" thickBot="1" x14ac:dyDescent="0.4">
      <c r="A58" s="25"/>
      <c r="B58" s="26"/>
      <c r="C58" s="26"/>
      <c r="D58" s="27"/>
      <c r="E58" s="28"/>
      <c r="F58" s="29">
        <f>AVERAGE(F48:F57)</f>
        <v>121.53099999999999</v>
      </c>
      <c r="G58" s="29">
        <f t="shared" ref="G58:I58" si="4">AVERAGE(G48:G57)</f>
        <v>9.2184975058211762</v>
      </c>
      <c r="H58" s="29">
        <f t="shared" si="4"/>
        <v>108.83</v>
      </c>
      <c r="I58" s="29">
        <f t="shared" si="4"/>
        <v>137.19</v>
      </c>
      <c r="J58" s="28"/>
      <c r="K58" s="28"/>
      <c r="L58" s="28"/>
      <c r="M58" s="28"/>
      <c r="N58" s="30"/>
    </row>
    <row r="59" spans="1:14" x14ac:dyDescent="0.35">
      <c r="A59" s="7" t="s">
        <v>75</v>
      </c>
      <c r="B59" s="8" t="s">
        <v>14</v>
      </c>
      <c r="C59" s="8">
        <v>8</v>
      </c>
      <c r="D59" s="9">
        <v>600</v>
      </c>
      <c r="E59" s="10">
        <v>0.4</v>
      </c>
      <c r="F59" s="10">
        <v>411.42500000000001</v>
      </c>
      <c r="G59" s="11">
        <v>27.331242298065327</v>
      </c>
      <c r="H59" s="11">
        <v>378</v>
      </c>
      <c r="I59" s="11">
        <v>471.9</v>
      </c>
      <c r="J59" s="10">
        <v>2430.6</v>
      </c>
      <c r="K59" s="10">
        <v>55.1</v>
      </c>
      <c r="L59" s="10">
        <v>8.1020010000000013</v>
      </c>
      <c r="M59" s="10">
        <v>21.9</v>
      </c>
      <c r="N59" s="12">
        <v>104.1</v>
      </c>
    </row>
    <row r="60" spans="1:14" x14ac:dyDescent="0.35">
      <c r="A60" s="13" t="s">
        <v>76</v>
      </c>
      <c r="B60" s="14" t="s">
        <v>14</v>
      </c>
      <c r="C60" s="14">
        <v>8</v>
      </c>
      <c r="D60" s="15">
        <v>600</v>
      </c>
      <c r="E60" s="16">
        <v>0</v>
      </c>
      <c r="F60" s="16">
        <v>452.32499999999999</v>
      </c>
      <c r="G60" s="17">
        <v>47.876532467495082</v>
      </c>
      <c r="H60" s="17">
        <v>385.35</v>
      </c>
      <c r="I60" s="17">
        <v>558.5</v>
      </c>
      <c r="J60" s="16">
        <v>2692.5</v>
      </c>
      <c r="K60" s="16">
        <v>57</v>
      </c>
      <c r="L60" s="16">
        <v>8.9750040000000002</v>
      </c>
      <c r="M60" s="16">
        <v>23</v>
      </c>
      <c r="N60" s="18">
        <v>115.5</v>
      </c>
    </row>
    <row r="61" spans="1:14" x14ac:dyDescent="0.35">
      <c r="A61" s="13" t="s">
        <v>77</v>
      </c>
      <c r="B61" s="14" t="s">
        <v>14</v>
      </c>
      <c r="C61" s="14">
        <v>8</v>
      </c>
      <c r="D61" s="15">
        <v>600</v>
      </c>
      <c r="E61" s="16">
        <v>0</v>
      </c>
      <c r="F61" s="16">
        <v>445.73500000000001</v>
      </c>
      <c r="G61" s="17">
        <v>30.007536553339399</v>
      </c>
      <c r="H61" s="17">
        <v>412.65</v>
      </c>
      <c r="I61" s="17">
        <v>511.3</v>
      </c>
      <c r="J61" s="16">
        <v>2646.3</v>
      </c>
      <c r="K61" s="16">
        <v>57.4</v>
      </c>
      <c r="L61" s="16">
        <v>8.821003000000001</v>
      </c>
      <c r="M61" s="16">
        <v>23.1</v>
      </c>
      <c r="N61" s="18">
        <v>82.1</v>
      </c>
    </row>
    <row r="62" spans="1:14" x14ac:dyDescent="0.35">
      <c r="A62" s="13" t="s">
        <v>78</v>
      </c>
      <c r="B62" s="14" t="s">
        <v>14</v>
      </c>
      <c r="C62" s="14">
        <v>8</v>
      </c>
      <c r="D62" s="15">
        <v>600</v>
      </c>
      <c r="E62" s="16">
        <v>0.3</v>
      </c>
      <c r="F62" s="16">
        <v>450.27999999999992</v>
      </c>
      <c r="G62" s="17">
        <v>36.280735628950211</v>
      </c>
      <c r="H62" s="17">
        <v>400.1</v>
      </c>
      <c r="I62" s="17">
        <v>509.9</v>
      </c>
      <c r="J62" s="16">
        <v>2683.4</v>
      </c>
      <c r="K62" s="16">
        <v>56.2</v>
      </c>
      <c r="L62" s="16">
        <v>8.9446640000000013</v>
      </c>
      <c r="M62" s="16">
        <v>21.2</v>
      </c>
      <c r="N62" s="18">
        <v>92.8</v>
      </c>
    </row>
    <row r="63" spans="1:14" x14ac:dyDescent="0.35">
      <c r="A63" s="13" t="s">
        <v>79</v>
      </c>
      <c r="B63" s="14" t="s">
        <v>14</v>
      </c>
      <c r="C63" s="14">
        <v>8</v>
      </c>
      <c r="D63" s="15">
        <v>600</v>
      </c>
      <c r="E63" s="16">
        <v>0.2</v>
      </c>
      <c r="F63" s="16">
        <v>456.255</v>
      </c>
      <c r="G63" s="17">
        <v>31.749544616156829</v>
      </c>
      <c r="H63" s="17">
        <v>399</v>
      </c>
      <c r="I63" s="17">
        <v>497.45</v>
      </c>
      <c r="J63" s="16">
        <v>2725.5</v>
      </c>
      <c r="K63" s="16">
        <v>55.8</v>
      </c>
      <c r="L63" s="16">
        <v>9.0850019999999994</v>
      </c>
      <c r="M63" s="16">
        <v>21.6</v>
      </c>
      <c r="N63" s="18">
        <v>102.4</v>
      </c>
    </row>
    <row r="64" spans="1:14" x14ac:dyDescent="0.35">
      <c r="A64" s="13" t="s">
        <v>80</v>
      </c>
      <c r="B64" s="14" t="s">
        <v>14</v>
      </c>
      <c r="C64" s="14">
        <v>8</v>
      </c>
      <c r="D64" s="15">
        <v>600</v>
      </c>
      <c r="E64" s="16">
        <v>0.4</v>
      </c>
      <c r="F64" s="16">
        <v>433.07499999999999</v>
      </c>
      <c r="G64" s="17">
        <v>19.886570705992636</v>
      </c>
      <c r="H64" s="17">
        <v>406</v>
      </c>
      <c r="I64" s="17">
        <v>459.4</v>
      </c>
      <c r="J64" s="16">
        <v>2565.3000000000002</v>
      </c>
      <c r="K64" s="16">
        <v>56.8</v>
      </c>
      <c r="L64" s="16">
        <v>8.5509999999999984</v>
      </c>
      <c r="M64" s="16">
        <v>22.8</v>
      </c>
      <c r="N64" s="18">
        <v>101.3</v>
      </c>
    </row>
    <row r="65" spans="1:14" x14ac:dyDescent="0.35">
      <c r="A65" s="13" t="s">
        <v>81</v>
      </c>
      <c r="B65" s="14" t="s">
        <v>14</v>
      </c>
      <c r="C65" s="14">
        <v>8</v>
      </c>
      <c r="D65" s="15">
        <v>600</v>
      </c>
      <c r="E65" s="16">
        <v>0</v>
      </c>
      <c r="F65" s="16">
        <v>431.04499999999996</v>
      </c>
      <c r="G65" s="17">
        <v>27.090460087967831</v>
      </c>
      <c r="H65" s="17">
        <v>387.65</v>
      </c>
      <c r="I65" s="17">
        <v>488.25</v>
      </c>
      <c r="J65" s="16">
        <v>2547.8000000000002</v>
      </c>
      <c r="K65" s="16">
        <v>57.5</v>
      </c>
      <c r="L65" s="16">
        <v>8.4926650000000006</v>
      </c>
      <c r="M65" s="16">
        <v>21.1</v>
      </c>
      <c r="N65" s="18">
        <v>89.6</v>
      </c>
    </row>
    <row r="66" spans="1:14" x14ac:dyDescent="0.35">
      <c r="A66" s="13" t="s">
        <v>82</v>
      </c>
      <c r="B66" s="14" t="s">
        <v>14</v>
      </c>
      <c r="C66" s="14">
        <v>8</v>
      </c>
      <c r="D66" s="15">
        <v>600</v>
      </c>
      <c r="E66" s="16">
        <v>0.2</v>
      </c>
      <c r="F66" s="16">
        <v>412.75</v>
      </c>
      <c r="G66" s="17">
        <v>26.772633207977304</v>
      </c>
      <c r="H66" s="17">
        <v>382.8</v>
      </c>
      <c r="I66" s="17">
        <v>452.1</v>
      </c>
      <c r="J66" s="16">
        <v>2436.6</v>
      </c>
      <c r="K66" s="16">
        <v>55.6</v>
      </c>
      <c r="L66" s="16">
        <v>8.1220009999999991</v>
      </c>
      <c r="M66" s="16">
        <v>21.7</v>
      </c>
      <c r="N66" s="18">
        <v>98.1</v>
      </c>
    </row>
    <row r="67" spans="1:14" x14ac:dyDescent="0.35">
      <c r="A67" s="13" t="s">
        <v>83</v>
      </c>
      <c r="B67" s="14" t="s">
        <v>14</v>
      </c>
      <c r="C67" s="14">
        <v>8</v>
      </c>
      <c r="D67" s="15">
        <v>600</v>
      </c>
      <c r="E67" s="16">
        <v>0.1</v>
      </c>
      <c r="F67" s="16">
        <v>384.20499999999998</v>
      </c>
      <c r="G67" s="17">
        <v>24.2157599050242</v>
      </c>
      <c r="H67" s="17">
        <v>358.45</v>
      </c>
      <c r="I67" s="17">
        <v>445.9</v>
      </c>
      <c r="J67" s="16">
        <v>2242.9</v>
      </c>
      <c r="K67" s="16">
        <v>56.2</v>
      </c>
      <c r="L67" s="16">
        <v>7.4763330000000012</v>
      </c>
      <c r="M67" s="16">
        <v>21.5</v>
      </c>
      <c r="N67" s="18">
        <v>97.8</v>
      </c>
    </row>
    <row r="68" spans="1:14" x14ac:dyDescent="0.35">
      <c r="A68" s="19" t="s">
        <v>84</v>
      </c>
      <c r="B68" s="20" t="s">
        <v>14</v>
      </c>
      <c r="C68" s="20">
        <v>8</v>
      </c>
      <c r="D68" s="21">
        <v>600</v>
      </c>
      <c r="E68" s="22">
        <v>0.4</v>
      </c>
      <c r="F68" s="22">
        <v>441.255</v>
      </c>
      <c r="G68" s="23">
        <v>15.210804822011662</v>
      </c>
      <c r="H68" s="23">
        <v>422.45</v>
      </c>
      <c r="I68" s="23">
        <v>476.45</v>
      </c>
      <c r="J68" s="22">
        <v>2618.6999999999998</v>
      </c>
      <c r="K68" s="22">
        <v>57</v>
      </c>
      <c r="L68" s="22">
        <v>8.729000000000001</v>
      </c>
      <c r="M68" s="22">
        <v>22</v>
      </c>
      <c r="N68" s="24">
        <v>127.7</v>
      </c>
    </row>
    <row r="69" spans="1:14" x14ac:dyDescent="0.35">
      <c r="A69" s="25"/>
      <c r="B69" s="26"/>
      <c r="C69" s="26"/>
      <c r="D69" s="27"/>
      <c r="E69" s="28"/>
      <c r="F69" s="29">
        <f>AVERAGE(F59:F68)</f>
        <v>431.83499999999992</v>
      </c>
      <c r="G69" s="29">
        <f t="shared" ref="G69:I69" si="5">AVERAGE(G59:G68)</f>
        <v>28.642182029298045</v>
      </c>
      <c r="H69" s="29">
        <f t="shared" si="5"/>
        <v>393.245</v>
      </c>
      <c r="I69" s="29">
        <f t="shared" si="5"/>
        <v>487.11499999999995</v>
      </c>
      <c r="J69" s="28"/>
      <c r="K69" s="28"/>
      <c r="L69" s="28"/>
      <c r="M69" s="28"/>
      <c r="N69" s="30"/>
    </row>
    <row r="70" spans="1:14" x14ac:dyDescent="0.35">
      <c r="A70" s="13" t="s">
        <v>75</v>
      </c>
      <c r="B70" s="14" t="s">
        <v>15</v>
      </c>
      <c r="C70" s="14">
        <v>8</v>
      </c>
      <c r="D70" s="15">
        <v>600</v>
      </c>
      <c r="E70" s="16">
        <v>0</v>
      </c>
      <c r="F70" s="16">
        <v>363.98500000000001</v>
      </c>
      <c r="G70" s="17">
        <v>17.314108729909002</v>
      </c>
      <c r="H70" s="17">
        <v>340.75</v>
      </c>
      <c r="I70" s="17">
        <v>399.7</v>
      </c>
      <c r="J70" s="16">
        <v>2121.6999999999998</v>
      </c>
      <c r="K70" s="16">
        <v>53.8</v>
      </c>
      <c r="L70" s="16">
        <v>7.0723350000000007</v>
      </c>
      <c r="M70" s="16">
        <v>22</v>
      </c>
      <c r="N70" s="18">
        <v>912.4</v>
      </c>
    </row>
    <row r="71" spans="1:14" x14ac:dyDescent="0.35">
      <c r="A71" s="13" t="s">
        <v>76</v>
      </c>
      <c r="B71" s="14" t="s">
        <v>15</v>
      </c>
      <c r="C71" s="14">
        <v>8</v>
      </c>
      <c r="D71" s="15">
        <v>600</v>
      </c>
      <c r="E71" s="16">
        <v>0</v>
      </c>
      <c r="F71" s="16">
        <v>396.91499999999996</v>
      </c>
      <c r="G71" s="17">
        <v>20.676221581538755</v>
      </c>
      <c r="H71" s="17">
        <v>381.1</v>
      </c>
      <c r="I71" s="17">
        <v>449.85</v>
      </c>
      <c r="J71" s="16">
        <v>2328.1999999999998</v>
      </c>
      <c r="K71" s="16">
        <v>56.1</v>
      </c>
      <c r="L71" s="16">
        <v>7.7606660000000005</v>
      </c>
      <c r="M71" s="16">
        <v>23.1</v>
      </c>
      <c r="N71" s="18">
        <v>867.6</v>
      </c>
    </row>
    <row r="72" spans="1:14" x14ac:dyDescent="0.35">
      <c r="A72" s="13" t="s">
        <v>77</v>
      </c>
      <c r="B72" s="14" t="s">
        <v>15</v>
      </c>
      <c r="C72" s="14">
        <v>8</v>
      </c>
      <c r="D72" s="15">
        <v>600</v>
      </c>
      <c r="E72" s="16">
        <v>0</v>
      </c>
      <c r="F72" s="16">
        <v>378.44500000000005</v>
      </c>
      <c r="G72" s="17">
        <v>15.184997164599308</v>
      </c>
      <c r="H72" s="17">
        <v>357.65</v>
      </c>
      <c r="I72" s="17">
        <v>414.2</v>
      </c>
      <c r="J72" s="16">
        <v>2197.6999999999998</v>
      </c>
      <c r="K72" s="16">
        <v>57.4</v>
      </c>
      <c r="L72" s="16">
        <v>7.325666</v>
      </c>
      <c r="M72" s="16">
        <v>20.7</v>
      </c>
      <c r="N72" s="18">
        <v>972.6</v>
      </c>
    </row>
    <row r="73" spans="1:14" x14ac:dyDescent="0.35">
      <c r="A73" s="13" t="s">
        <v>78</v>
      </c>
      <c r="B73" s="14" t="s">
        <v>15</v>
      </c>
      <c r="C73" s="14">
        <v>8</v>
      </c>
      <c r="D73" s="15">
        <v>600</v>
      </c>
      <c r="E73" s="16">
        <v>0</v>
      </c>
      <c r="F73" s="16">
        <v>391.90499999999997</v>
      </c>
      <c r="G73" s="17">
        <v>10.482934544614253</v>
      </c>
      <c r="H73" s="17">
        <v>373.4</v>
      </c>
      <c r="I73" s="17">
        <v>407.1</v>
      </c>
      <c r="J73" s="16">
        <v>2306.6999999999998</v>
      </c>
      <c r="K73" s="16">
        <v>54</v>
      </c>
      <c r="L73" s="16">
        <v>7.6890000000000018</v>
      </c>
      <c r="M73" s="16">
        <v>20.6</v>
      </c>
      <c r="N73" s="18">
        <v>781.7</v>
      </c>
    </row>
    <row r="74" spans="1:14" x14ac:dyDescent="0.35">
      <c r="A74" s="13" t="s">
        <v>79</v>
      </c>
      <c r="B74" s="14" t="s">
        <v>15</v>
      </c>
      <c r="C74" s="14">
        <v>8</v>
      </c>
      <c r="D74" s="15">
        <v>600</v>
      </c>
      <c r="E74" s="16">
        <v>0</v>
      </c>
      <c r="F74" s="16">
        <v>402.36</v>
      </c>
      <c r="G74" s="17">
        <v>14.208639781641462</v>
      </c>
      <c r="H74" s="17">
        <v>378.8</v>
      </c>
      <c r="I74" s="17">
        <v>423.05</v>
      </c>
      <c r="J74" s="16">
        <v>2371.3000000000002</v>
      </c>
      <c r="K74" s="16">
        <v>54.9</v>
      </c>
      <c r="L74" s="16">
        <v>7.904332000000001</v>
      </c>
      <c r="M74" s="16">
        <v>21.7</v>
      </c>
      <c r="N74" s="18">
        <v>863.5</v>
      </c>
    </row>
    <row r="75" spans="1:14" x14ac:dyDescent="0.35">
      <c r="A75" s="13" t="s">
        <v>80</v>
      </c>
      <c r="B75" s="14" t="s">
        <v>15</v>
      </c>
      <c r="C75" s="14">
        <v>8</v>
      </c>
      <c r="D75" s="15">
        <v>600</v>
      </c>
      <c r="E75" s="16">
        <v>0</v>
      </c>
      <c r="F75" s="16">
        <v>386.54500000000002</v>
      </c>
      <c r="G75" s="17">
        <v>13.716321380830291</v>
      </c>
      <c r="H75" s="17">
        <v>370.9</v>
      </c>
      <c r="I75" s="17">
        <v>420.45</v>
      </c>
      <c r="J75" s="16">
        <v>2256.8000000000002</v>
      </c>
      <c r="K75" s="16">
        <v>56.5</v>
      </c>
      <c r="L75" s="16">
        <v>7.5226680000000004</v>
      </c>
      <c r="M75" s="16">
        <v>21.6</v>
      </c>
      <c r="N75" s="18">
        <v>914.2</v>
      </c>
    </row>
    <row r="76" spans="1:14" x14ac:dyDescent="0.35">
      <c r="A76" s="13" t="s">
        <v>81</v>
      </c>
      <c r="B76" s="14" t="s">
        <v>15</v>
      </c>
      <c r="C76" s="14">
        <v>8</v>
      </c>
      <c r="D76" s="15">
        <v>600</v>
      </c>
      <c r="E76" s="16">
        <v>0</v>
      </c>
      <c r="F76" s="16">
        <v>385.495</v>
      </c>
      <c r="G76" s="17">
        <v>18.490905422215903</v>
      </c>
      <c r="H76" s="17">
        <v>358.4</v>
      </c>
      <c r="I76" s="17">
        <v>425.5</v>
      </c>
      <c r="J76" s="16">
        <v>2253.1999999999998</v>
      </c>
      <c r="K76" s="16">
        <v>55.9</v>
      </c>
      <c r="L76" s="16">
        <v>7.5106679999999981</v>
      </c>
      <c r="M76" s="16">
        <v>19.2</v>
      </c>
      <c r="N76" s="18">
        <v>1045.3</v>
      </c>
    </row>
    <row r="77" spans="1:14" x14ac:dyDescent="0.35">
      <c r="A77" s="13" t="s">
        <v>82</v>
      </c>
      <c r="B77" s="14" t="s">
        <v>15</v>
      </c>
      <c r="C77" s="14">
        <v>8</v>
      </c>
      <c r="D77" s="15">
        <v>600</v>
      </c>
      <c r="E77" s="16">
        <v>0</v>
      </c>
      <c r="F77" s="16">
        <v>345.755</v>
      </c>
      <c r="G77" s="17">
        <v>9.3949291878355563</v>
      </c>
      <c r="H77" s="17">
        <v>335.95</v>
      </c>
      <c r="I77" s="17">
        <v>364.65</v>
      </c>
      <c r="J77" s="16">
        <v>1992.8</v>
      </c>
      <c r="K77" s="16">
        <v>55.1</v>
      </c>
      <c r="L77" s="16">
        <v>6.6426670000000003</v>
      </c>
      <c r="M77" s="16">
        <v>21.9</v>
      </c>
      <c r="N77" s="18">
        <v>873.4</v>
      </c>
    </row>
    <row r="78" spans="1:14" x14ac:dyDescent="0.35">
      <c r="A78" s="13" t="s">
        <v>83</v>
      </c>
      <c r="B78" s="14" t="s">
        <v>15</v>
      </c>
      <c r="C78" s="14">
        <v>8</v>
      </c>
      <c r="D78" s="15">
        <v>600</v>
      </c>
      <c r="E78" s="16">
        <v>0</v>
      </c>
      <c r="F78" s="16">
        <v>354.83</v>
      </c>
      <c r="G78" s="17">
        <v>20.074834993095212</v>
      </c>
      <c r="H78" s="17">
        <v>336.2</v>
      </c>
      <c r="I78" s="17">
        <v>405.7</v>
      </c>
      <c r="J78" s="16">
        <v>2051.6</v>
      </c>
      <c r="K78" s="16">
        <v>55.4</v>
      </c>
      <c r="L78" s="16">
        <v>6.8386669999999992</v>
      </c>
      <c r="M78" s="16">
        <v>20.6</v>
      </c>
      <c r="N78" s="18">
        <v>834.9</v>
      </c>
    </row>
    <row r="79" spans="1:14" x14ac:dyDescent="0.35">
      <c r="A79" s="19" t="s">
        <v>84</v>
      </c>
      <c r="B79" s="20" t="s">
        <v>15</v>
      </c>
      <c r="C79" s="20">
        <v>8</v>
      </c>
      <c r="D79" s="21">
        <v>600</v>
      </c>
      <c r="E79" s="22">
        <v>0</v>
      </c>
      <c r="F79" s="22">
        <v>407.495</v>
      </c>
      <c r="G79" s="23">
        <v>17.953016614361928</v>
      </c>
      <c r="H79" s="23">
        <v>385.5</v>
      </c>
      <c r="I79" s="23">
        <v>440.15</v>
      </c>
      <c r="J79" s="22">
        <v>2407.8000000000002</v>
      </c>
      <c r="K79" s="22">
        <v>54.5</v>
      </c>
      <c r="L79" s="22">
        <v>8.0260010000000008</v>
      </c>
      <c r="M79" s="22">
        <v>21.2</v>
      </c>
      <c r="N79" s="24">
        <v>1060</v>
      </c>
    </row>
    <row r="80" spans="1:14" x14ac:dyDescent="0.35">
      <c r="A80" s="25"/>
      <c r="B80" s="26"/>
      <c r="C80" s="26"/>
      <c r="D80" s="27"/>
      <c r="E80" s="28"/>
      <c r="F80" s="29">
        <f>AVERAGE(F70:F79)</f>
        <v>381.37299999999999</v>
      </c>
      <c r="G80" s="29">
        <f t="shared" ref="G80:I80" si="6">AVERAGE(G70:G79)</f>
        <v>15.749690940064166</v>
      </c>
      <c r="H80" s="29">
        <f t="shared" si="6"/>
        <v>361.86499999999995</v>
      </c>
      <c r="I80" s="29">
        <f t="shared" si="6"/>
        <v>415.03499999999997</v>
      </c>
      <c r="J80" s="28"/>
      <c r="K80" s="28"/>
      <c r="L80" s="28"/>
      <c r="M80" s="28"/>
      <c r="N80" s="30"/>
    </row>
    <row r="81" spans="1:14" x14ac:dyDescent="0.35">
      <c r="A81" s="13" t="s">
        <v>75</v>
      </c>
      <c r="B81" s="14" t="s">
        <v>16</v>
      </c>
      <c r="C81" s="14">
        <v>8</v>
      </c>
      <c r="D81" s="15">
        <v>600</v>
      </c>
      <c r="E81" s="16">
        <v>0</v>
      </c>
      <c r="F81" s="16">
        <v>392.28499999999997</v>
      </c>
      <c r="G81" s="17">
        <v>10.268588835213269</v>
      </c>
      <c r="H81" s="17">
        <v>378.1</v>
      </c>
      <c r="I81" s="17">
        <v>409.55</v>
      </c>
      <c r="J81" s="16">
        <v>2314.9</v>
      </c>
      <c r="K81" s="16">
        <v>53</v>
      </c>
      <c r="L81" s="16">
        <v>7.7163319999999995</v>
      </c>
      <c r="M81" s="16">
        <v>22.2</v>
      </c>
      <c r="N81" s="18">
        <v>872.4</v>
      </c>
    </row>
    <row r="82" spans="1:14" x14ac:dyDescent="0.35">
      <c r="A82" s="13" t="s">
        <v>76</v>
      </c>
      <c r="B82" s="14" t="s">
        <v>16</v>
      </c>
      <c r="C82" s="14">
        <v>8</v>
      </c>
      <c r="D82" s="15">
        <v>600</v>
      </c>
      <c r="E82" s="16">
        <v>0</v>
      </c>
      <c r="F82" s="16">
        <v>421.36999999999989</v>
      </c>
      <c r="G82" s="17">
        <v>31.949319241573839</v>
      </c>
      <c r="H82" s="17">
        <v>384.75</v>
      </c>
      <c r="I82" s="17">
        <v>489.6</v>
      </c>
      <c r="J82" s="16">
        <v>2490.1</v>
      </c>
      <c r="K82" s="16">
        <v>56.3</v>
      </c>
      <c r="L82" s="16">
        <v>8.3003340000000012</v>
      </c>
      <c r="M82" s="16">
        <v>22.7</v>
      </c>
      <c r="N82" s="18">
        <v>857.9</v>
      </c>
    </row>
    <row r="83" spans="1:14" x14ac:dyDescent="0.35">
      <c r="A83" s="13" t="s">
        <v>77</v>
      </c>
      <c r="B83" s="14" t="s">
        <v>16</v>
      </c>
      <c r="C83" s="14">
        <v>8</v>
      </c>
      <c r="D83" s="15">
        <v>600</v>
      </c>
      <c r="E83" s="16">
        <v>0</v>
      </c>
      <c r="F83" s="16">
        <v>406.64</v>
      </c>
      <c r="G83" s="17">
        <v>21.034558865511453</v>
      </c>
      <c r="H83" s="17">
        <v>375.95</v>
      </c>
      <c r="I83" s="17">
        <v>447.95</v>
      </c>
      <c r="J83" s="16">
        <v>2393.6</v>
      </c>
      <c r="K83" s="16">
        <v>56</v>
      </c>
      <c r="L83" s="16">
        <v>7.9786669999999997</v>
      </c>
      <c r="M83" s="16">
        <v>21.5</v>
      </c>
      <c r="N83" s="18">
        <v>973.3</v>
      </c>
    </row>
    <row r="84" spans="1:14" x14ac:dyDescent="0.35">
      <c r="A84" s="13" t="s">
        <v>78</v>
      </c>
      <c r="B84" s="14" t="s">
        <v>16</v>
      </c>
      <c r="C84" s="14">
        <v>8</v>
      </c>
      <c r="D84" s="15">
        <v>600</v>
      </c>
      <c r="E84" s="16">
        <v>0</v>
      </c>
      <c r="F84" s="16">
        <v>421.17500000000001</v>
      </c>
      <c r="G84" s="17">
        <v>15.670482691282281</v>
      </c>
      <c r="H84" s="17">
        <v>395.05</v>
      </c>
      <c r="I84" s="17">
        <v>441.25</v>
      </c>
      <c r="J84" s="16">
        <v>2497.3000000000002</v>
      </c>
      <c r="K84" s="16">
        <v>54.8</v>
      </c>
      <c r="L84" s="16">
        <v>8.3243340000000003</v>
      </c>
      <c r="M84" s="16">
        <v>22</v>
      </c>
      <c r="N84" s="18">
        <v>804.8</v>
      </c>
    </row>
    <row r="85" spans="1:14" x14ac:dyDescent="0.35">
      <c r="A85" s="13" t="s">
        <v>79</v>
      </c>
      <c r="B85" s="14" t="s">
        <v>16</v>
      </c>
      <c r="C85" s="14">
        <v>8</v>
      </c>
      <c r="D85" s="15">
        <v>600</v>
      </c>
      <c r="E85" s="16">
        <v>0</v>
      </c>
      <c r="F85" s="16">
        <v>417.91999999999996</v>
      </c>
      <c r="G85" s="17">
        <v>15.721945030929088</v>
      </c>
      <c r="H85" s="17">
        <v>398.95</v>
      </c>
      <c r="I85" s="17">
        <v>445.35</v>
      </c>
      <c r="J85" s="16">
        <v>2479</v>
      </c>
      <c r="K85" s="16">
        <v>54.2</v>
      </c>
      <c r="L85" s="16">
        <v>8.2633329999999994</v>
      </c>
      <c r="M85" s="16">
        <v>22</v>
      </c>
      <c r="N85" s="18">
        <v>892.6</v>
      </c>
    </row>
    <row r="86" spans="1:14" x14ac:dyDescent="0.35">
      <c r="A86" s="13" t="s">
        <v>80</v>
      </c>
      <c r="B86" s="14" t="s">
        <v>16</v>
      </c>
      <c r="C86" s="14">
        <v>8</v>
      </c>
      <c r="D86" s="15">
        <v>600</v>
      </c>
      <c r="E86" s="16">
        <v>0</v>
      </c>
      <c r="F86" s="16">
        <v>423.29500000000007</v>
      </c>
      <c r="G86" s="17">
        <v>17.423984905870416</v>
      </c>
      <c r="H86" s="17">
        <v>395.7</v>
      </c>
      <c r="I86" s="17">
        <v>448</v>
      </c>
      <c r="J86" s="16">
        <v>2510.3000000000002</v>
      </c>
      <c r="K86" s="16">
        <v>55</v>
      </c>
      <c r="L86" s="16">
        <v>8.3676659999999998</v>
      </c>
      <c r="M86" s="16">
        <v>22.7</v>
      </c>
      <c r="N86" s="18">
        <v>880.3</v>
      </c>
    </row>
    <row r="87" spans="1:14" x14ac:dyDescent="0.35">
      <c r="A87" s="13" t="s">
        <v>81</v>
      </c>
      <c r="B87" s="14" t="s">
        <v>16</v>
      </c>
      <c r="C87" s="14">
        <v>8</v>
      </c>
      <c r="D87" s="15">
        <v>600</v>
      </c>
      <c r="E87" s="16">
        <v>0</v>
      </c>
      <c r="F87" s="16">
        <v>409.91500000000008</v>
      </c>
      <c r="G87" s="17">
        <v>14.334167611379156</v>
      </c>
      <c r="H87" s="17">
        <v>384.5</v>
      </c>
      <c r="I87" s="17">
        <v>429.8</v>
      </c>
      <c r="J87" s="16">
        <v>2424.5</v>
      </c>
      <c r="K87" s="16">
        <v>54.4</v>
      </c>
      <c r="L87" s="16">
        <v>8.0816660000000002</v>
      </c>
      <c r="M87" s="16">
        <v>21.2</v>
      </c>
      <c r="N87" s="18">
        <v>1024.0999999999999</v>
      </c>
    </row>
    <row r="88" spans="1:14" x14ac:dyDescent="0.35">
      <c r="A88" s="13" t="s">
        <v>82</v>
      </c>
      <c r="B88" s="14" t="s">
        <v>16</v>
      </c>
      <c r="C88" s="14">
        <v>8</v>
      </c>
      <c r="D88" s="15">
        <v>600</v>
      </c>
      <c r="E88" s="16">
        <v>0</v>
      </c>
      <c r="F88" s="16">
        <v>388.61500000000007</v>
      </c>
      <c r="G88" s="17">
        <v>17.3323725695269</v>
      </c>
      <c r="H88" s="17">
        <v>361.75</v>
      </c>
      <c r="I88" s="17">
        <v>410.4</v>
      </c>
      <c r="J88" s="16">
        <v>2279.1</v>
      </c>
      <c r="K88" s="16">
        <v>55</v>
      </c>
      <c r="L88" s="16">
        <v>7.5969999999999995</v>
      </c>
      <c r="M88" s="16">
        <v>22.5</v>
      </c>
      <c r="N88" s="18">
        <v>816.8</v>
      </c>
    </row>
    <row r="89" spans="1:14" x14ac:dyDescent="0.35">
      <c r="A89" s="13" t="s">
        <v>83</v>
      </c>
      <c r="B89" s="14" t="s">
        <v>16</v>
      </c>
      <c r="C89" s="14">
        <v>8</v>
      </c>
      <c r="D89" s="15">
        <v>600</v>
      </c>
      <c r="E89" s="16">
        <v>0</v>
      </c>
      <c r="F89" s="16">
        <v>382.44999999999993</v>
      </c>
      <c r="G89" s="17">
        <v>10.846504813379594</v>
      </c>
      <c r="H89" s="17">
        <v>364.9</v>
      </c>
      <c r="I89" s="17">
        <v>402</v>
      </c>
      <c r="J89" s="16">
        <v>2239.6999999999998</v>
      </c>
      <c r="K89" s="16">
        <v>54.7</v>
      </c>
      <c r="L89" s="16">
        <v>7.4656670000000007</v>
      </c>
      <c r="M89" s="16">
        <v>21.9</v>
      </c>
      <c r="N89" s="18">
        <v>827.7</v>
      </c>
    </row>
    <row r="90" spans="1:14" x14ac:dyDescent="0.35">
      <c r="A90" s="19" t="s">
        <v>84</v>
      </c>
      <c r="B90" s="20" t="s">
        <v>16</v>
      </c>
      <c r="C90" s="20">
        <v>8</v>
      </c>
      <c r="D90" s="21">
        <v>600</v>
      </c>
      <c r="E90" s="22">
        <v>0</v>
      </c>
      <c r="F90" s="22">
        <v>447.16499999999996</v>
      </c>
      <c r="G90" s="23">
        <v>12.787277748693125</v>
      </c>
      <c r="H90" s="23">
        <v>432.6</v>
      </c>
      <c r="I90" s="23">
        <v>464.85</v>
      </c>
      <c r="J90" s="22">
        <v>2673.4</v>
      </c>
      <c r="K90" s="22">
        <v>54.3</v>
      </c>
      <c r="L90" s="22">
        <v>8.9113330000000008</v>
      </c>
      <c r="M90" s="22">
        <v>22.2</v>
      </c>
      <c r="N90" s="24">
        <v>1011.7</v>
      </c>
    </row>
    <row r="91" spans="1:14" x14ac:dyDescent="0.35">
      <c r="A91" s="25"/>
      <c r="B91" s="26"/>
      <c r="C91" s="26"/>
      <c r="D91" s="27"/>
      <c r="E91" s="28"/>
      <c r="F91" s="29">
        <f>AVERAGE(F81:F90)</f>
        <v>411.08299999999997</v>
      </c>
      <c r="G91" s="29">
        <f t="shared" ref="G91:I91" si="7">AVERAGE(G81:G90)</f>
        <v>16.736920231335915</v>
      </c>
      <c r="H91" s="29">
        <f t="shared" si="7"/>
        <v>387.22500000000002</v>
      </c>
      <c r="I91" s="29">
        <f t="shared" si="7"/>
        <v>438.87500000000011</v>
      </c>
      <c r="J91" s="28"/>
      <c r="K91" s="28"/>
      <c r="L91" s="28"/>
      <c r="M91" s="28"/>
      <c r="N91" s="30"/>
    </row>
    <row r="92" spans="1:14" x14ac:dyDescent="0.35">
      <c r="A92" s="13" t="s">
        <v>75</v>
      </c>
      <c r="B92" s="14" t="s">
        <v>17</v>
      </c>
      <c r="C92" s="14">
        <v>8</v>
      </c>
      <c r="D92" s="15">
        <v>600</v>
      </c>
      <c r="E92" s="16">
        <v>0</v>
      </c>
      <c r="F92" s="16">
        <v>386.32499999999999</v>
      </c>
      <c r="G92" s="17">
        <v>20.672865333840658</v>
      </c>
      <c r="H92" s="17">
        <v>359.55</v>
      </c>
      <c r="I92" s="17">
        <v>428.15</v>
      </c>
      <c r="J92" s="16">
        <v>2272.9</v>
      </c>
      <c r="K92" s="16">
        <v>53.4</v>
      </c>
      <c r="L92" s="16">
        <v>7.576333</v>
      </c>
      <c r="M92" s="16">
        <v>22.3</v>
      </c>
      <c r="N92" s="18">
        <v>474.9</v>
      </c>
    </row>
    <row r="93" spans="1:14" x14ac:dyDescent="0.35">
      <c r="A93" s="13" t="s">
        <v>76</v>
      </c>
      <c r="B93" s="14" t="s">
        <v>17</v>
      </c>
      <c r="C93" s="14">
        <v>8</v>
      </c>
      <c r="D93" s="15">
        <v>600</v>
      </c>
      <c r="E93" s="16">
        <v>0</v>
      </c>
      <c r="F93" s="16">
        <v>410.64</v>
      </c>
      <c r="G93" s="17">
        <v>24.535629421539429</v>
      </c>
      <c r="H93" s="17">
        <v>381.25</v>
      </c>
      <c r="I93" s="17">
        <v>450.1</v>
      </c>
      <c r="J93" s="16">
        <v>2424.8000000000002</v>
      </c>
      <c r="K93" s="16">
        <v>55.2</v>
      </c>
      <c r="L93" s="16">
        <v>8.0826659999999997</v>
      </c>
      <c r="M93" s="16">
        <v>22.1</v>
      </c>
      <c r="N93" s="18">
        <v>499.1</v>
      </c>
    </row>
    <row r="94" spans="1:14" x14ac:dyDescent="0.35">
      <c r="A94" s="13" t="s">
        <v>77</v>
      </c>
      <c r="B94" s="14" t="s">
        <v>17</v>
      </c>
      <c r="C94" s="14">
        <v>8</v>
      </c>
      <c r="D94" s="15">
        <v>600</v>
      </c>
      <c r="E94" s="16">
        <v>0</v>
      </c>
      <c r="F94" s="16">
        <v>391.54999999999995</v>
      </c>
      <c r="G94" s="17">
        <v>17.325495022589617</v>
      </c>
      <c r="H94" s="17">
        <v>362.55</v>
      </c>
      <c r="I94" s="17">
        <v>419.15</v>
      </c>
      <c r="J94" s="16">
        <v>2289.6</v>
      </c>
      <c r="K94" s="16">
        <v>56.6</v>
      </c>
      <c r="L94" s="16">
        <v>7.6319999999999997</v>
      </c>
      <c r="M94" s="16">
        <v>21.8</v>
      </c>
      <c r="N94" s="18">
        <v>501.3</v>
      </c>
    </row>
    <row r="95" spans="1:14" x14ac:dyDescent="0.35">
      <c r="A95" s="13" t="s">
        <v>78</v>
      </c>
      <c r="B95" s="14" t="s">
        <v>17</v>
      </c>
      <c r="C95" s="14">
        <v>8</v>
      </c>
      <c r="D95" s="15">
        <v>600</v>
      </c>
      <c r="E95" s="16">
        <v>0</v>
      </c>
      <c r="F95" s="16">
        <v>406.16999999999996</v>
      </c>
      <c r="G95" s="17">
        <v>20.207042226796968</v>
      </c>
      <c r="H95" s="17">
        <v>380.5</v>
      </c>
      <c r="I95" s="17">
        <v>434.8</v>
      </c>
      <c r="J95" s="16">
        <v>2398.4</v>
      </c>
      <c r="K95" s="16">
        <v>54.6</v>
      </c>
      <c r="L95" s="16">
        <v>7.9946659999999996</v>
      </c>
      <c r="M95" s="16">
        <v>21.4</v>
      </c>
      <c r="N95" s="18">
        <v>484.5</v>
      </c>
    </row>
    <row r="96" spans="1:14" x14ac:dyDescent="0.35">
      <c r="A96" s="13" t="s">
        <v>79</v>
      </c>
      <c r="B96" s="14" t="s">
        <v>17</v>
      </c>
      <c r="C96" s="14">
        <v>8</v>
      </c>
      <c r="D96" s="15">
        <v>600</v>
      </c>
      <c r="E96" s="16">
        <v>0.1</v>
      </c>
      <c r="F96" s="16">
        <v>424.31499999999994</v>
      </c>
      <c r="G96" s="17">
        <v>27.121814201036692</v>
      </c>
      <c r="H96" s="17">
        <v>377.4</v>
      </c>
      <c r="I96" s="17">
        <v>469.15</v>
      </c>
      <c r="J96" s="16">
        <v>2518.8000000000002</v>
      </c>
      <c r="K96" s="16">
        <v>54.7</v>
      </c>
      <c r="L96" s="16">
        <v>8.396001</v>
      </c>
      <c r="M96" s="16">
        <v>21.3</v>
      </c>
      <c r="N96" s="18">
        <v>477.7</v>
      </c>
    </row>
    <row r="97" spans="1:14" x14ac:dyDescent="0.35">
      <c r="A97" s="13" t="s">
        <v>80</v>
      </c>
      <c r="B97" s="14" t="s">
        <v>17</v>
      </c>
      <c r="C97" s="14">
        <v>8</v>
      </c>
      <c r="D97" s="15">
        <v>600</v>
      </c>
      <c r="E97" s="16">
        <v>0</v>
      </c>
      <c r="F97" s="16">
        <v>416.50999999999993</v>
      </c>
      <c r="G97" s="17">
        <v>24.334369840938059</v>
      </c>
      <c r="H97" s="17">
        <v>370.95</v>
      </c>
      <c r="I97" s="17">
        <v>449.15</v>
      </c>
      <c r="J97" s="16">
        <v>2454.3000000000002</v>
      </c>
      <c r="K97" s="16">
        <v>56.9</v>
      </c>
      <c r="L97" s="16">
        <v>8.1809999999999992</v>
      </c>
      <c r="M97" s="16">
        <v>22.5</v>
      </c>
      <c r="N97" s="18">
        <v>489.8</v>
      </c>
    </row>
    <row r="98" spans="1:14" x14ac:dyDescent="0.35">
      <c r="A98" s="13" t="s">
        <v>81</v>
      </c>
      <c r="B98" s="14" t="s">
        <v>17</v>
      </c>
      <c r="C98" s="14">
        <v>8</v>
      </c>
      <c r="D98" s="15">
        <v>600</v>
      </c>
      <c r="E98" s="16">
        <v>0</v>
      </c>
      <c r="F98" s="16">
        <v>391.67</v>
      </c>
      <c r="G98" s="17">
        <v>12.107990933447399</v>
      </c>
      <c r="H98" s="17">
        <v>376.5</v>
      </c>
      <c r="I98" s="17">
        <v>412.65</v>
      </c>
      <c r="J98" s="16">
        <v>2292.1</v>
      </c>
      <c r="K98" s="16">
        <v>56.3</v>
      </c>
      <c r="L98" s="16">
        <v>7.6403339999999984</v>
      </c>
      <c r="M98" s="16">
        <v>19.5</v>
      </c>
      <c r="N98" s="18">
        <v>513.20000000000005</v>
      </c>
    </row>
    <row r="99" spans="1:14" x14ac:dyDescent="0.35">
      <c r="A99" s="13" t="s">
        <v>82</v>
      </c>
      <c r="B99" s="14" t="s">
        <v>17</v>
      </c>
      <c r="C99" s="14">
        <v>8</v>
      </c>
      <c r="D99" s="15">
        <v>600</v>
      </c>
      <c r="E99" s="16">
        <v>0</v>
      </c>
      <c r="F99" s="16">
        <v>366.05999999999995</v>
      </c>
      <c r="G99" s="17">
        <v>10.567108297816276</v>
      </c>
      <c r="H99" s="17">
        <v>351.05</v>
      </c>
      <c r="I99" s="17">
        <v>381.95</v>
      </c>
      <c r="J99" s="16">
        <v>2131</v>
      </c>
      <c r="K99" s="16">
        <v>54.6</v>
      </c>
      <c r="L99" s="16">
        <v>7.103333000000001</v>
      </c>
      <c r="M99" s="16">
        <v>21.9</v>
      </c>
      <c r="N99" s="18">
        <v>452.9</v>
      </c>
    </row>
    <row r="100" spans="1:14" x14ac:dyDescent="0.35">
      <c r="A100" s="13" t="s">
        <v>83</v>
      </c>
      <c r="B100" s="14" t="s">
        <v>17</v>
      </c>
      <c r="C100" s="14">
        <v>8</v>
      </c>
      <c r="D100" s="15">
        <v>600</v>
      </c>
      <c r="E100" s="16">
        <v>0</v>
      </c>
      <c r="F100" s="16">
        <v>372.6</v>
      </c>
      <c r="G100" s="17">
        <v>12.957987669559053</v>
      </c>
      <c r="H100" s="17">
        <v>352</v>
      </c>
      <c r="I100" s="17">
        <v>395.35</v>
      </c>
      <c r="J100" s="16">
        <v>2169.5</v>
      </c>
      <c r="K100" s="16">
        <v>55.5</v>
      </c>
      <c r="L100" s="16">
        <v>7.2316669999999998</v>
      </c>
      <c r="M100" s="16">
        <v>21.6</v>
      </c>
      <c r="N100" s="18">
        <v>484.4</v>
      </c>
    </row>
    <row r="101" spans="1:14" x14ac:dyDescent="0.35">
      <c r="A101" s="19" t="s">
        <v>84</v>
      </c>
      <c r="B101" s="20" t="s">
        <v>17</v>
      </c>
      <c r="C101" s="20">
        <v>8</v>
      </c>
      <c r="D101" s="21">
        <v>600</v>
      </c>
      <c r="E101" s="22">
        <v>0</v>
      </c>
      <c r="F101" s="22">
        <v>421.26000000000005</v>
      </c>
      <c r="G101" s="23">
        <v>14.342648136085456</v>
      </c>
      <c r="H101" s="23">
        <v>394.55</v>
      </c>
      <c r="I101" s="23">
        <v>437.8</v>
      </c>
      <c r="J101" s="22">
        <v>2499</v>
      </c>
      <c r="K101" s="22">
        <v>54.6</v>
      </c>
      <c r="L101" s="22">
        <v>8.3300000000000018</v>
      </c>
      <c r="M101" s="22">
        <v>21.5</v>
      </c>
      <c r="N101" s="24">
        <v>555.79999999999995</v>
      </c>
    </row>
    <row r="102" spans="1:14" ht="15" thickBot="1" x14ac:dyDescent="0.4">
      <c r="A102" s="33"/>
      <c r="B102" s="34"/>
      <c r="C102" s="34"/>
      <c r="D102" s="35"/>
      <c r="E102" s="36"/>
      <c r="F102" s="37">
        <f>AVERAGE(F92:F101)</f>
        <v>398.71</v>
      </c>
      <c r="G102" s="37">
        <f t="shared" ref="G102:I102" si="8">AVERAGE(G92:G101)</f>
        <v>18.417295108364961</v>
      </c>
      <c r="H102" s="37">
        <f t="shared" si="8"/>
        <v>370.63</v>
      </c>
      <c r="I102" s="37">
        <f t="shared" si="8"/>
        <v>427.82499999999999</v>
      </c>
      <c r="J102" s="36"/>
      <c r="K102" s="36"/>
      <c r="L102" s="36"/>
      <c r="M102" s="36"/>
      <c r="N102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L31" sqref="L31"/>
    </sheetView>
  </sheetViews>
  <sheetFormatPr defaultRowHeight="14.5" x14ac:dyDescent="0.35"/>
  <cols>
    <col min="1" max="1" width="15.7265625" bestFit="1" customWidth="1"/>
    <col min="4" max="4" width="14.81640625" bestFit="1" customWidth="1"/>
    <col min="6" max="6" width="13.26953125" bestFit="1" customWidth="1"/>
    <col min="8" max="8" width="13.7265625" bestFit="1" customWidth="1"/>
    <col min="13" max="13" width="9.81640625" bestFit="1" customWidth="1"/>
    <col min="14" max="14" width="10.453125" customWidth="1"/>
    <col min="16" max="16" width="11.81640625" bestFit="1" customWidth="1"/>
  </cols>
  <sheetData>
    <row r="1" spans="1:20" ht="15" thickBot="1" x14ac:dyDescent="0.4">
      <c r="B1" t="s">
        <v>21</v>
      </c>
      <c r="D1" s="14" t="s">
        <v>15</v>
      </c>
      <c r="F1" s="14" t="s">
        <v>16</v>
      </c>
      <c r="H1" s="14" t="s">
        <v>17</v>
      </c>
      <c r="J1" t="s">
        <v>22</v>
      </c>
      <c r="M1" t="s">
        <v>25</v>
      </c>
      <c r="O1" t="s">
        <v>30</v>
      </c>
      <c r="Q1" t="s">
        <v>31</v>
      </c>
      <c r="S1" t="s">
        <v>32</v>
      </c>
    </row>
    <row r="2" spans="1:20" ht="15" thickBot="1" x14ac:dyDescent="0.4">
      <c r="B2" s="4" t="s">
        <v>5</v>
      </c>
      <c r="C2" s="6" t="s">
        <v>6</v>
      </c>
      <c r="D2" s="4" t="s">
        <v>5</v>
      </c>
      <c r="E2" s="6" t="s">
        <v>6</v>
      </c>
      <c r="F2" s="4" t="s">
        <v>5</v>
      </c>
      <c r="G2" s="6" t="s">
        <v>6</v>
      </c>
      <c r="H2" s="4" t="s">
        <v>5</v>
      </c>
      <c r="I2" s="6" t="s">
        <v>6</v>
      </c>
      <c r="J2" s="4" t="s">
        <v>5</v>
      </c>
      <c r="K2" s="6" t="s">
        <v>6</v>
      </c>
      <c r="M2" t="s">
        <v>26</v>
      </c>
      <c r="N2" t="s">
        <v>27</v>
      </c>
      <c r="O2" t="s">
        <v>26</v>
      </c>
      <c r="P2" t="s">
        <v>27</v>
      </c>
      <c r="Q2" t="s">
        <v>26</v>
      </c>
      <c r="R2" t="s">
        <v>27</v>
      </c>
      <c r="S2" t="s">
        <v>26</v>
      </c>
      <c r="T2" t="s">
        <v>27</v>
      </c>
    </row>
    <row r="3" spans="1:20" x14ac:dyDescent="0.35">
      <c r="A3" s="7" t="s">
        <v>65</v>
      </c>
      <c r="B3" s="10">
        <v>83.484999999999999</v>
      </c>
      <c r="C3" s="11">
        <v>1.9428000983689031</v>
      </c>
      <c r="D3" s="16">
        <v>80.785000000000011</v>
      </c>
      <c r="E3" s="17">
        <v>2.0387973034228906</v>
      </c>
      <c r="F3" s="16">
        <v>91.585000000000008</v>
      </c>
      <c r="G3" s="17">
        <v>1.0362995062561158</v>
      </c>
      <c r="H3" s="16">
        <v>81.344999999999999</v>
      </c>
      <c r="I3" s="17">
        <v>1.9409977388503641</v>
      </c>
      <c r="J3" s="16">
        <v>94.350000000000009</v>
      </c>
      <c r="K3" s="17">
        <v>8.2471543913980163</v>
      </c>
      <c r="M3" s="54">
        <f>ROUNDDOWN((E3^2/10+C3^2/10)^2/(((E3^2/10)^2)/9+((C3^2/10)^2)/9),0)</f>
        <v>17</v>
      </c>
      <c r="N3">
        <f>_xlfn.T.DIST.RT(((B3-D3))/SQRT(E3^2/10+C3^2/10),M3)</f>
        <v>3.7634327247893329E-3</v>
      </c>
      <c r="O3" s="54">
        <f>ROUNDDOWN((E3^2/10+G3^2/10)^2/(((E3^2/10)^2)/9+((G3^2/10)^2)/9),0)</f>
        <v>13</v>
      </c>
      <c r="P3">
        <f>_xlfn.T.DIST.RT((F3-D3)/SQRT(E3^2/10+G3^2/10),O3)</f>
        <v>7.2943812284981559E-10</v>
      </c>
      <c r="Q3" s="54">
        <f>ROUNDDOWN((E3^2/10+I3^2/10)^2/(((E3^2/10)^2)/9+((I3^2/10)^2)/9),0)</f>
        <v>17</v>
      </c>
      <c r="R3">
        <f>_xlfn.T.DIST.RT((H3-D3)/SQRT(E3^2/10+I3^2/10),Q3)</f>
        <v>0.26882707033111675</v>
      </c>
      <c r="S3" s="54">
        <f>ROUNDDOWN((E3^2/10+K3^2/10)^2/(((E3^2/10)^2)/9+((K3^2/10)^2)/9),0)</f>
        <v>10</v>
      </c>
      <c r="T3">
        <f>_xlfn.T.DIST.RT((J3-D3)/SQRT(E3^2/10+K3^2/10),S3)</f>
        <v>2.4986509897400488E-4</v>
      </c>
    </row>
    <row r="4" spans="1:20" x14ac:dyDescent="0.35">
      <c r="A4" s="13" t="s">
        <v>66</v>
      </c>
      <c r="B4" s="16">
        <v>119.13999999999999</v>
      </c>
      <c r="C4" s="17">
        <v>3.8860005146680043</v>
      </c>
      <c r="D4" s="16">
        <v>115.13</v>
      </c>
      <c r="E4" s="17">
        <v>2.2437815302643811</v>
      </c>
      <c r="F4" s="16">
        <v>121.85999999999999</v>
      </c>
      <c r="G4" s="17">
        <v>1.6414424550782567</v>
      </c>
      <c r="H4" s="16">
        <v>115.37</v>
      </c>
      <c r="I4" s="17">
        <v>2.7203145242988196</v>
      </c>
      <c r="J4" s="16">
        <v>140.35500000000002</v>
      </c>
      <c r="K4" s="17">
        <v>9.5217718355823315</v>
      </c>
      <c r="M4" s="54">
        <f t="shared" ref="M4:M22" si="0">ROUNDDOWN((E4^2/10+C4^2/10)^2/(((E4^2/10)^2)/9+((C4^2/10)^2)/9),0)</f>
        <v>14</v>
      </c>
      <c r="N4">
        <f t="shared" ref="N4:N22" si="1">_xlfn.T.DIST.RT(((B4-D4))/SQRT(E4^2/10+C4^2/10),M4)</f>
        <v>6.7370912313070375E-3</v>
      </c>
      <c r="O4" s="54">
        <f t="shared" ref="O4:O22" si="2">ROUNDDOWN((E4^2/10+G4^2/10)^2/(((E4^2/10)^2)/9+((G4^2/10)^2)/9),0)</f>
        <v>16</v>
      </c>
      <c r="P4">
        <f t="shared" ref="P4:P22" si="3">_xlfn.T.DIST.RT((F4-D4)/SQRT(E4^2/10+G4^2/10),O4)</f>
        <v>4.887197495675047E-7</v>
      </c>
      <c r="Q4" s="54">
        <f t="shared" ref="Q4:Q22" si="4">ROUNDDOWN((E4^2/10+I4^2/10)^2/(((E4^2/10)^2)/9+((I4^2/10)^2)/9),0)</f>
        <v>17</v>
      </c>
      <c r="R4">
        <f t="shared" ref="R4:R22" si="5">_xlfn.T.DIST.RT((H4-D4)/SQRT(E4^2/10+I4^2/10),Q4)</f>
        <v>0.4160761220124457</v>
      </c>
      <c r="S4" s="54">
        <f t="shared" ref="S4:S22" si="6">ROUNDDOWN((E4^2/10+K4^2/10)^2/(((E4^2/10)^2)/9+((K4^2/10)^2)/9),0)</f>
        <v>9</v>
      </c>
      <c r="T4">
        <f t="shared" ref="T4:T22" si="7">_xlfn.T.DIST.RT((J4-D4)/SQRT(E4^2/10+K4^2/10),S4)</f>
        <v>9.4992521510285471E-6</v>
      </c>
    </row>
    <row r="5" spans="1:20" x14ac:dyDescent="0.35">
      <c r="A5" s="13" t="s">
        <v>67</v>
      </c>
      <c r="B5" s="16">
        <v>101.78500000000001</v>
      </c>
      <c r="C5" s="17">
        <v>4.5945045676571272</v>
      </c>
      <c r="D5" s="16">
        <v>98.55</v>
      </c>
      <c r="E5" s="17">
        <v>1.3646326326972464</v>
      </c>
      <c r="F5" s="16">
        <v>103.76000000000002</v>
      </c>
      <c r="G5" s="17">
        <v>2.170099844093202</v>
      </c>
      <c r="H5" s="16">
        <v>99.324999999999989</v>
      </c>
      <c r="I5" s="17">
        <v>1.7111156204846776</v>
      </c>
      <c r="J5" s="16">
        <v>114.095</v>
      </c>
      <c r="K5" s="17">
        <v>6.9376368855364268</v>
      </c>
      <c r="M5" s="54">
        <f t="shared" si="0"/>
        <v>10</v>
      </c>
      <c r="N5">
        <f t="shared" si="1"/>
        <v>2.9292193091818589E-2</v>
      </c>
      <c r="O5" s="54">
        <f t="shared" si="2"/>
        <v>15</v>
      </c>
      <c r="P5">
        <f t="shared" si="3"/>
        <v>5.6961693461109869E-6</v>
      </c>
      <c r="Q5" s="54">
        <f t="shared" si="4"/>
        <v>17</v>
      </c>
      <c r="R5">
        <f t="shared" si="5"/>
        <v>0.13919241222526008</v>
      </c>
      <c r="S5" s="54">
        <f t="shared" si="6"/>
        <v>9</v>
      </c>
      <c r="T5">
        <f t="shared" si="7"/>
        <v>3.3333378872995722E-5</v>
      </c>
    </row>
    <row r="6" spans="1:20" x14ac:dyDescent="0.35">
      <c r="A6" s="13" t="s">
        <v>68</v>
      </c>
      <c r="B6" s="16">
        <v>103.73499999999999</v>
      </c>
      <c r="C6" s="17">
        <v>3.7525583865470309</v>
      </c>
      <c r="D6" s="16">
        <v>101.2</v>
      </c>
      <c r="E6" s="17">
        <v>1.2706079035030624</v>
      </c>
      <c r="F6" s="16">
        <v>106.26500000000001</v>
      </c>
      <c r="G6" s="17">
        <v>1.0785921894354293</v>
      </c>
      <c r="H6" s="16">
        <v>101.75500000000001</v>
      </c>
      <c r="I6" s="17">
        <v>1.2595082814777772</v>
      </c>
      <c r="J6" s="16">
        <v>124.36000000000001</v>
      </c>
      <c r="K6" s="17">
        <v>16.678592399973116</v>
      </c>
      <c r="M6" s="54">
        <f t="shared" si="0"/>
        <v>11</v>
      </c>
      <c r="N6">
        <f t="shared" si="1"/>
        <v>3.4009008114420966E-2</v>
      </c>
      <c r="O6" s="54">
        <f t="shared" si="2"/>
        <v>17</v>
      </c>
      <c r="P6">
        <f t="shared" si="3"/>
        <v>1.3822381057074874E-8</v>
      </c>
      <c r="Q6" s="54">
        <f t="shared" si="4"/>
        <v>17</v>
      </c>
      <c r="R6">
        <f t="shared" si="5"/>
        <v>0.17017738052304254</v>
      </c>
      <c r="S6" s="54">
        <f t="shared" si="6"/>
        <v>9</v>
      </c>
      <c r="T6">
        <f t="shared" si="7"/>
        <v>8.8753179858250687E-4</v>
      </c>
    </row>
    <row r="7" spans="1:20" x14ac:dyDescent="0.35">
      <c r="A7" s="13" t="s">
        <v>69</v>
      </c>
      <c r="B7" s="16">
        <v>101.12</v>
      </c>
      <c r="C7" s="17">
        <v>4.1302542294633611</v>
      </c>
      <c r="D7" s="16">
        <v>93.155000000000001</v>
      </c>
      <c r="E7" s="17">
        <v>1.0732738078732125</v>
      </c>
      <c r="F7" s="16">
        <v>104.05</v>
      </c>
      <c r="G7" s="17">
        <v>3.6360845852525374</v>
      </c>
      <c r="H7" s="16">
        <v>95.15</v>
      </c>
      <c r="I7" s="17">
        <v>3.2431123597214104</v>
      </c>
      <c r="J7" s="16">
        <v>109.66500000000001</v>
      </c>
      <c r="K7" s="17">
        <v>5.4730678985576482</v>
      </c>
      <c r="M7" s="54">
        <f t="shared" si="0"/>
        <v>10</v>
      </c>
      <c r="N7">
        <f t="shared" si="1"/>
        <v>7.5296720868888445E-5</v>
      </c>
      <c r="O7" s="54">
        <f t="shared" si="2"/>
        <v>10</v>
      </c>
      <c r="P7">
        <f t="shared" si="3"/>
        <v>1.8961410689621659E-6</v>
      </c>
      <c r="Q7" s="54">
        <f t="shared" si="4"/>
        <v>10</v>
      </c>
      <c r="R7">
        <f t="shared" si="5"/>
        <v>4.7272048967639563E-2</v>
      </c>
      <c r="S7" s="54">
        <f t="shared" si="6"/>
        <v>9</v>
      </c>
      <c r="T7">
        <f t="shared" si="7"/>
        <v>3.0911522370815121E-6</v>
      </c>
    </row>
    <row r="8" spans="1:20" x14ac:dyDescent="0.35">
      <c r="A8" s="13" t="s">
        <v>70</v>
      </c>
      <c r="B8" s="16">
        <v>107.30999999999999</v>
      </c>
      <c r="C8" s="17">
        <v>4.944570535221211</v>
      </c>
      <c r="D8" s="16">
        <v>99.939999999999984</v>
      </c>
      <c r="E8" s="17">
        <v>2.63510488933131</v>
      </c>
      <c r="F8" s="16">
        <v>110.91500000000001</v>
      </c>
      <c r="G8" s="17">
        <v>2.0783340016037406</v>
      </c>
      <c r="H8" s="16">
        <v>99.834999999999994</v>
      </c>
      <c r="I8" s="17">
        <v>2.5625562324453375</v>
      </c>
      <c r="J8" s="16">
        <v>122.13499999999999</v>
      </c>
      <c r="K8" s="17">
        <v>11.671428789998251</v>
      </c>
      <c r="M8" s="54">
        <f t="shared" si="0"/>
        <v>13</v>
      </c>
      <c r="N8">
        <f t="shared" si="1"/>
        <v>5.6044350350785335E-4</v>
      </c>
      <c r="O8" s="54">
        <f t="shared" si="2"/>
        <v>17</v>
      </c>
      <c r="P8">
        <f t="shared" si="3"/>
        <v>4.7233467683776313E-9</v>
      </c>
      <c r="Q8" s="54">
        <f t="shared" si="4"/>
        <v>17</v>
      </c>
      <c r="R8">
        <f t="shared" si="5"/>
        <v>0.53546142023459842</v>
      </c>
      <c r="S8" s="54">
        <f t="shared" si="6"/>
        <v>9</v>
      </c>
      <c r="T8">
        <f t="shared" si="7"/>
        <v>1.1948910204866625E-4</v>
      </c>
    </row>
    <row r="9" spans="1:20" x14ac:dyDescent="0.35">
      <c r="A9" s="13" t="s">
        <v>71</v>
      </c>
      <c r="B9" s="16">
        <v>104.75</v>
      </c>
      <c r="C9" s="17">
        <v>3.2314427462392419</v>
      </c>
      <c r="D9" s="16">
        <v>101.81500000000001</v>
      </c>
      <c r="E9" s="17">
        <v>2.563098168666627</v>
      </c>
      <c r="F9" s="16">
        <v>107.28</v>
      </c>
      <c r="G9" s="17">
        <v>3.3222482347550937</v>
      </c>
      <c r="H9" s="16">
        <v>104.61500000000001</v>
      </c>
      <c r="I9" s="17">
        <v>3.9948612825311809</v>
      </c>
      <c r="J9" s="16">
        <v>122.69999999999997</v>
      </c>
      <c r="K9" s="17">
        <v>8.9351677221092096</v>
      </c>
      <c r="M9" s="54">
        <f t="shared" si="0"/>
        <v>17</v>
      </c>
      <c r="N9">
        <f t="shared" si="1"/>
        <v>1.8981414464719785E-2</v>
      </c>
      <c r="O9" s="54">
        <f t="shared" si="2"/>
        <v>16</v>
      </c>
      <c r="P9">
        <f t="shared" si="3"/>
        <v>4.0227788490566668E-4</v>
      </c>
      <c r="Q9" s="54">
        <f t="shared" si="4"/>
        <v>15</v>
      </c>
      <c r="R9">
        <f t="shared" si="5"/>
        <v>4.0896540074994964E-2</v>
      </c>
      <c r="S9" s="54">
        <f t="shared" si="6"/>
        <v>10</v>
      </c>
      <c r="T9">
        <f t="shared" si="7"/>
        <v>1.6379882053058845E-5</v>
      </c>
    </row>
    <row r="10" spans="1:20" x14ac:dyDescent="0.35">
      <c r="A10" s="13" t="s">
        <v>72</v>
      </c>
      <c r="B10" s="16">
        <v>117.11000000000001</v>
      </c>
      <c r="C10" s="17">
        <v>4.7644983413203592</v>
      </c>
      <c r="D10" s="16">
        <v>118.77500000000002</v>
      </c>
      <c r="E10" s="17">
        <v>2.3447636696832928</v>
      </c>
      <c r="F10" s="16">
        <v>121.69500000000001</v>
      </c>
      <c r="G10" s="17">
        <v>2.429500405890527</v>
      </c>
      <c r="H10" s="16">
        <v>118.21499999999999</v>
      </c>
      <c r="I10" s="17">
        <v>2.3742893673686876</v>
      </c>
      <c r="J10" s="16">
        <v>132.08500000000001</v>
      </c>
      <c r="K10" s="17">
        <v>12.726177090286512</v>
      </c>
      <c r="M10" s="54">
        <f t="shared" si="0"/>
        <v>13</v>
      </c>
      <c r="N10">
        <f t="shared" si="1"/>
        <v>0.83023595865417033</v>
      </c>
      <c r="O10" s="54">
        <f t="shared" si="2"/>
        <v>17</v>
      </c>
      <c r="P10">
        <f t="shared" si="3"/>
        <v>7.0553534395585175E-3</v>
      </c>
      <c r="Q10" s="54">
        <f t="shared" si="4"/>
        <v>17</v>
      </c>
      <c r="R10">
        <f t="shared" si="5"/>
        <v>0.69875040566926616</v>
      </c>
      <c r="S10" s="54">
        <f t="shared" si="6"/>
        <v>9</v>
      </c>
      <c r="T10">
        <f t="shared" si="7"/>
        <v>4.9779186478769496E-3</v>
      </c>
    </row>
    <row r="11" spans="1:20" x14ac:dyDescent="0.35">
      <c r="A11" s="13" t="s">
        <v>73</v>
      </c>
      <c r="B11" s="16">
        <v>112.41500000000001</v>
      </c>
      <c r="C11" s="17">
        <v>4.425497461052009</v>
      </c>
      <c r="D11" s="16">
        <v>106.61500000000001</v>
      </c>
      <c r="E11" s="17">
        <v>1.2351450657041609</v>
      </c>
      <c r="F11" s="16">
        <v>114.87</v>
      </c>
      <c r="G11" s="17">
        <v>3.5013648132629043</v>
      </c>
      <c r="H11" s="16">
        <v>108.43499999999999</v>
      </c>
      <c r="I11" s="17">
        <v>4.4351531352742848</v>
      </c>
      <c r="J11" s="16">
        <v>123.505</v>
      </c>
      <c r="K11" s="17">
        <v>4.812682896957444</v>
      </c>
      <c r="M11" s="54">
        <f t="shared" si="0"/>
        <v>10</v>
      </c>
      <c r="N11">
        <f t="shared" si="1"/>
        <v>1.2757700136645372E-3</v>
      </c>
      <c r="O11" s="54">
        <f t="shared" si="2"/>
        <v>11</v>
      </c>
      <c r="P11">
        <f t="shared" si="3"/>
        <v>1.0900027460989467E-5</v>
      </c>
      <c r="Q11" s="54">
        <f t="shared" si="4"/>
        <v>10</v>
      </c>
      <c r="R11">
        <f t="shared" si="5"/>
        <v>0.11986381924281231</v>
      </c>
      <c r="S11" s="54">
        <f t="shared" si="6"/>
        <v>10</v>
      </c>
      <c r="T11">
        <f t="shared" si="7"/>
        <v>4.081945641904239E-7</v>
      </c>
    </row>
    <row r="12" spans="1:20" ht="15" thickBot="1" x14ac:dyDescent="0.4">
      <c r="A12" s="19" t="s">
        <v>74</v>
      </c>
      <c r="B12" s="22">
        <v>116.88499999999999</v>
      </c>
      <c r="C12" s="23">
        <v>3.7097506654760499</v>
      </c>
      <c r="D12" s="22">
        <v>110.28</v>
      </c>
      <c r="E12" s="23">
        <v>3.1904545130748994</v>
      </c>
      <c r="F12" s="22">
        <v>116.78500000000001</v>
      </c>
      <c r="G12" s="23">
        <v>3.7913681201147211</v>
      </c>
      <c r="H12" s="22">
        <v>111.545</v>
      </c>
      <c r="I12" s="23">
        <v>4.053767109464701</v>
      </c>
      <c r="J12" s="22">
        <v>132.05999999999997</v>
      </c>
      <c r="K12" s="23">
        <v>7.1812951478128255</v>
      </c>
      <c r="M12" s="54">
        <f t="shared" si="0"/>
        <v>17</v>
      </c>
      <c r="N12">
        <f t="shared" si="1"/>
        <v>2.5937412013137884E-4</v>
      </c>
      <c r="O12" s="54">
        <f t="shared" si="2"/>
        <v>17</v>
      </c>
      <c r="P12">
        <f t="shared" si="3"/>
        <v>3.3412172550145481E-4</v>
      </c>
      <c r="Q12" s="54">
        <f t="shared" si="4"/>
        <v>17</v>
      </c>
      <c r="R12">
        <f t="shared" si="5"/>
        <v>0.22436478012518479</v>
      </c>
      <c r="S12" s="54">
        <f t="shared" si="6"/>
        <v>12</v>
      </c>
      <c r="T12">
        <f t="shared" si="7"/>
        <v>7.295653140873177E-7</v>
      </c>
    </row>
    <row r="13" spans="1:20" x14ac:dyDescent="0.35">
      <c r="A13" s="13" t="s">
        <v>75</v>
      </c>
      <c r="B13" s="10">
        <v>411.42500000000001</v>
      </c>
      <c r="C13" s="11">
        <v>27.331242298065327</v>
      </c>
      <c r="D13" s="16">
        <v>363.98500000000001</v>
      </c>
      <c r="E13" s="17">
        <v>17.314108729909002</v>
      </c>
      <c r="F13" s="16">
        <v>392.28499999999997</v>
      </c>
      <c r="G13" s="17">
        <v>10.268588835213269</v>
      </c>
      <c r="H13" s="16">
        <v>386.32499999999999</v>
      </c>
      <c r="I13" s="17">
        <v>20.672865333840658</v>
      </c>
      <c r="M13" s="54">
        <f t="shared" si="0"/>
        <v>15</v>
      </c>
      <c r="N13">
        <f t="shared" si="1"/>
        <v>1.6129489228082033E-4</v>
      </c>
      <c r="O13" s="54">
        <f t="shared" si="2"/>
        <v>14</v>
      </c>
      <c r="P13">
        <f t="shared" si="3"/>
        <v>2.7697781976669759E-4</v>
      </c>
      <c r="Q13" s="54">
        <f t="shared" si="4"/>
        <v>17</v>
      </c>
      <c r="R13">
        <f t="shared" si="5"/>
        <v>8.9644325167039882E-3</v>
      </c>
      <c r="S13" s="54"/>
    </row>
    <row r="14" spans="1:20" x14ac:dyDescent="0.35">
      <c r="A14" s="13" t="s">
        <v>76</v>
      </c>
      <c r="B14" s="16">
        <v>452.32499999999999</v>
      </c>
      <c r="C14" s="17">
        <v>47.876532467495082</v>
      </c>
      <c r="D14" s="16">
        <v>396.91499999999996</v>
      </c>
      <c r="E14" s="17">
        <v>20.676221581538755</v>
      </c>
      <c r="F14" s="16">
        <v>421.36999999999989</v>
      </c>
      <c r="G14" s="17">
        <v>31.949319241573839</v>
      </c>
      <c r="H14" s="16">
        <v>410.64</v>
      </c>
      <c r="I14" s="17">
        <v>24.535629421539429</v>
      </c>
      <c r="M14" s="54">
        <f t="shared" si="0"/>
        <v>12</v>
      </c>
      <c r="N14">
        <f t="shared" si="1"/>
        <v>2.8374656921089469E-3</v>
      </c>
      <c r="O14" s="54">
        <f t="shared" si="2"/>
        <v>15</v>
      </c>
      <c r="P14">
        <f t="shared" si="3"/>
        <v>3.012292892486711E-2</v>
      </c>
      <c r="Q14" s="54">
        <f t="shared" si="4"/>
        <v>17</v>
      </c>
      <c r="R14">
        <f t="shared" si="5"/>
        <v>9.6936729167164795E-2</v>
      </c>
      <c r="S14" s="54"/>
    </row>
    <row r="15" spans="1:20" x14ac:dyDescent="0.35">
      <c r="A15" s="13" t="s">
        <v>77</v>
      </c>
      <c r="B15" s="16">
        <v>445.73500000000001</v>
      </c>
      <c r="C15" s="17">
        <v>30.007536553339399</v>
      </c>
      <c r="D15" s="16">
        <v>378.44500000000005</v>
      </c>
      <c r="E15" s="17">
        <v>15.184997164599308</v>
      </c>
      <c r="F15" s="16">
        <v>406.64</v>
      </c>
      <c r="G15" s="17">
        <v>21.034558865511453</v>
      </c>
      <c r="H15" s="16">
        <v>391.54999999999995</v>
      </c>
      <c r="I15" s="17">
        <v>17.325495022589617</v>
      </c>
      <c r="M15" s="54">
        <f t="shared" si="0"/>
        <v>13</v>
      </c>
      <c r="N15">
        <f t="shared" si="1"/>
        <v>1.3143504751513714E-5</v>
      </c>
      <c r="O15" s="54">
        <f t="shared" si="2"/>
        <v>16</v>
      </c>
      <c r="P15">
        <f t="shared" si="3"/>
        <v>1.6933665506541744E-3</v>
      </c>
      <c r="Q15" s="54">
        <f t="shared" si="4"/>
        <v>17</v>
      </c>
      <c r="R15">
        <f t="shared" si="5"/>
        <v>4.4912169072666153E-2</v>
      </c>
      <c r="S15" s="54"/>
    </row>
    <row r="16" spans="1:20" x14ac:dyDescent="0.35">
      <c r="A16" s="13" t="s">
        <v>78</v>
      </c>
      <c r="B16" s="16">
        <v>450.27999999999992</v>
      </c>
      <c r="C16" s="17">
        <v>36.280735628950211</v>
      </c>
      <c r="D16" s="16">
        <v>391.90499999999997</v>
      </c>
      <c r="E16" s="17">
        <v>10.482934544614253</v>
      </c>
      <c r="F16" s="16">
        <v>421.17500000000001</v>
      </c>
      <c r="G16" s="17">
        <v>15.670482691282281</v>
      </c>
      <c r="H16" s="16">
        <v>406.16999999999996</v>
      </c>
      <c r="I16" s="17">
        <v>20.207042226796968</v>
      </c>
      <c r="M16" s="54">
        <f t="shared" si="0"/>
        <v>10</v>
      </c>
      <c r="N16">
        <f t="shared" si="1"/>
        <v>3.1713319108176379E-4</v>
      </c>
      <c r="O16" s="54">
        <f t="shared" si="2"/>
        <v>15</v>
      </c>
      <c r="P16">
        <f t="shared" si="3"/>
        <v>9.4424379125540873E-5</v>
      </c>
      <c r="Q16" s="54">
        <f t="shared" si="4"/>
        <v>13</v>
      </c>
      <c r="R16">
        <f t="shared" si="5"/>
        <v>3.4538103931923872E-2</v>
      </c>
      <c r="S16" s="54"/>
    </row>
    <row r="17" spans="1:19" x14ac:dyDescent="0.35">
      <c r="A17" s="13" t="s">
        <v>79</v>
      </c>
      <c r="B17" s="16">
        <v>456.255</v>
      </c>
      <c r="C17" s="17">
        <v>31.749544616156829</v>
      </c>
      <c r="D17" s="16">
        <v>402.36</v>
      </c>
      <c r="E17" s="17">
        <v>14.208639781641462</v>
      </c>
      <c r="F17" s="16">
        <v>417.91999999999996</v>
      </c>
      <c r="G17" s="17">
        <v>15.721945030929088</v>
      </c>
      <c r="H17" s="16">
        <v>424.31499999999994</v>
      </c>
      <c r="I17" s="17">
        <v>27.121814201036692</v>
      </c>
      <c r="M17" s="54">
        <f t="shared" si="0"/>
        <v>12</v>
      </c>
      <c r="N17">
        <f t="shared" si="1"/>
        <v>1.8306179598371765E-4</v>
      </c>
      <c r="O17" s="54">
        <f t="shared" si="2"/>
        <v>17</v>
      </c>
      <c r="P17">
        <f t="shared" si="3"/>
        <v>1.645494238571301E-2</v>
      </c>
      <c r="Q17" s="54">
        <f t="shared" si="4"/>
        <v>13</v>
      </c>
      <c r="R17">
        <f t="shared" si="5"/>
        <v>2.0527862363253269E-2</v>
      </c>
      <c r="S17" s="54"/>
    </row>
    <row r="18" spans="1:19" x14ac:dyDescent="0.35">
      <c r="A18" s="13" t="s">
        <v>80</v>
      </c>
      <c r="B18" s="16">
        <v>433.07499999999999</v>
      </c>
      <c r="C18" s="17">
        <v>19.886570705992636</v>
      </c>
      <c r="D18" s="16">
        <v>386.54500000000002</v>
      </c>
      <c r="E18" s="17">
        <v>13.716321380830291</v>
      </c>
      <c r="F18" s="16">
        <v>423.29500000000007</v>
      </c>
      <c r="G18" s="17">
        <v>17.423984905870416</v>
      </c>
      <c r="H18" s="16">
        <v>416.50999999999993</v>
      </c>
      <c r="I18" s="17">
        <v>24.334369840938059</v>
      </c>
      <c r="M18" s="54">
        <f t="shared" si="0"/>
        <v>15</v>
      </c>
      <c r="N18">
        <f t="shared" si="1"/>
        <v>1.0330180658588168E-5</v>
      </c>
      <c r="O18" s="54">
        <f t="shared" si="2"/>
        <v>17</v>
      </c>
      <c r="P18">
        <f t="shared" si="3"/>
        <v>3.3213062089875757E-5</v>
      </c>
      <c r="Q18" s="54">
        <f t="shared" si="4"/>
        <v>14</v>
      </c>
      <c r="R18">
        <f t="shared" si="5"/>
        <v>2.1900876970308153E-3</v>
      </c>
      <c r="S18" s="54"/>
    </row>
    <row r="19" spans="1:19" x14ac:dyDescent="0.35">
      <c r="A19" s="13" t="s">
        <v>81</v>
      </c>
      <c r="B19" s="16">
        <v>431.04499999999996</v>
      </c>
      <c r="C19" s="17">
        <v>27.090460087967831</v>
      </c>
      <c r="D19" s="16">
        <v>385.495</v>
      </c>
      <c r="E19" s="17">
        <v>18.490905422215903</v>
      </c>
      <c r="F19" s="16">
        <v>409.91500000000008</v>
      </c>
      <c r="G19" s="17">
        <v>14.334167611379156</v>
      </c>
      <c r="H19" s="16">
        <v>391.67</v>
      </c>
      <c r="I19" s="17">
        <v>12.107990933447399</v>
      </c>
      <c r="M19" s="54">
        <f t="shared" si="0"/>
        <v>15</v>
      </c>
      <c r="N19">
        <f t="shared" si="1"/>
        <v>2.6284722244658402E-4</v>
      </c>
      <c r="O19" s="54">
        <f t="shared" si="2"/>
        <v>16</v>
      </c>
      <c r="P19">
        <f t="shared" si="3"/>
        <v>2.256525037615528E-3</v>
      </c>
      <c r="Q19" s="54">
        <f t="shared" si="4"/>
        <v>15</v>
      </c>
      <c r="R19">
        <f t="shared" si="5"/>
        <v>0.19545847561615265</v>
      </c>
      <c r="S19" s="54"/>
    </row>
    <row r="20" spans="1:19" x14ac:dyDescent="0.35">
      <c r="A20" s="13" t="s">
        <v>82</v>
      </c>
      <c r="B20" s="16">
        <v>412.75</v>
      </c>
      <c r="C20" s="17">
        <v>26.772633207977304</v>
      </c>
      <c r="D20" s="16">
        <v>345.755</v>
      </c>
      <c r="E20" s="17">
        <v>9.3949291878355563</v>
      </c>
      <c r="F20" s="16">
        <v>388.61500000000007</v>
      </c>
      <c r="G20" s="17">
        <v>17.3323725695269</v>
      </c>
      <c r="H20" s="16">
        <v>366.05999999999995</v>
      </c>
      <c r="I20" s="17">
        <v>10.567108297816276</v>
      </c>
      <c r="M20" s="54">
        <f t="shared" si="0"/>
        <v>11</v>
      </c>
      <c r="N20">
        <f t="shared" si="1"/>
        <v>6.2537031759855806E-6</v>
      </c>
      <c r="O20" s="54">
        <f t="shared" si="2"/>
        <v>13</v>
      </c>
      <c r="P20">
        <f t="shared" si="3"/>
        <v>5.6365655431973769E-6</v>
      </c>
      <c r="Q20" s="54">
        <f t="shared" si="4"/>
        <v>17</v>
      </c>
      <c r="R20">
        <f t="shared" si="5"/>
        <v>1.445861160147289E-4</v>
      </c>
      <c r="S20" s="54"/>
    </row>
    <row r="21" spans="1:19" x14ac:dyDescent="0.35">
      <c r="A21" s="13" t="s">
        <v>83</v>
      </c>
      <c r="B21" s="16">
        <v>384.20499999999998</v>
      </c>
      <c r="C21" s="17">
        <v>24.2157599050242</v>
      </c>
      <c r="D21" s="16">
        <v>354.83</v>
      </c>
      <c r="E21" s="17">
        <v>20.074834993095212</v>
      </c>
      <c r="F21" s="16">
        <v>382.44999999999993</v>
      </c>
      <c r="G21" s="17">
        <v>10.846504813379594</v>
      </c>
      <c r="H21" s="16">
        <v>372.6</v>
      </c>
      <c r="I21" s="17">
        <v>12.957987669559053</v>
      </c>
      <c r="M21" s="54">
        <f t="shared" si="0"/>
        <v>17</v>
      </c>
      <c r="N21">
        <f t="shared" si="1"/>
        <v>4.449421010138478E-3</v>
      </c>
      <c r="O21" s="54">
        <f t="shared" si="2"/>
        <v>13</v>
      </c>
      <c r="P21">
        <f t="shared" si="3"/>
        <v>1.0468711661020343E-3</v>
      </c>
      <c r="Q21" s="54">
        <f t="shared" si="4"/>
        <v>15</v>
      </c>
      <c r="R21">
        <f t="shared" si="5"/>
        <v>1.6381003474535263E-2</v>
      </c>
      <c r="S21" s="54"/>
    </row>
    <row r="22" spans="1:19" x14ac:dyDescent="0.35">
      <c r="A22" s="19" t="s">
        <v>84</v>
      </c>
      <c r="B22" s="22">
        <v>441.255</v>
      </c>
      <c r="C22" s="23">
        <v>15.210804822011662</v>
      </c>
      <c r="D22" s="22">
        <v>407.495</v>
      </c>
      <c r="E22" s="23">
        <v>17.953016614361928</v>
      </c>
      <c r="F22" s="22">
        <v>447.16499999999996</v>
      </c>
      <c r="G22" s="23">
        <v>12.787277748693125</v>
      </c>
      <c r="H22" s="22">
        <v>421.26000000000005</v>
      </c>
      <c r="I22" s="23">
        <v>14.342648136085456</v>
      </c>
      <c r="M22" s="54">
        <f t="shared" si="0"/>
        <v>17</v>
      </c>
      <c r="N22">
        <f t="shared" si="1"/>
        <v>1.4585800770977516E-4</v>
      </c>
      <c r="O22" s="54">
        <f t="shared" si="2"/>
        <v>16</v>
      </c>
      <c r="P22">
        <f t="shared" si="3"/>
        <v>1.6699575043127025E-5</v>
      </c>
      <c r="Q22" s="54">
        <f t="shared" si="4"/>
        <v>17</v>
      </c>
      <c r="R22">
        <f t="shared" si="5"/>
        <v>3.7663335494349089E-2</v>
      </c>
      <c r="S22" s="54"/>
    </row>
  </sheetData>
  <conditionalFormatting sqref="N3:N22 P3:P22 R3:R22 T3:T22">
    <cfRule type="cellIs" dxfId="0" priority="1" operator="greater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artificial 60s</vt:lpstr>
      <vt:lpstr>T-test artificial</vt:lpstr>
      <vt:lpstr>Data Renmark 600s</vt:lpstr>
      <vt:lpstr>T-test - Renmark</vt:lpstr>
    </vt:vector>
  </TitlesOfParts>
  <Company>UHasselt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MOLENBRUCH Yves</dc:creator>
  <cp:lastModifiedBy>Mor Kaspi</cp:lastModifiedBy>
  <dcterms:created xsi:type="dcterms:W3CDTF">2022-06-01T14:38:28Z</dcterms:created>
  <dcterms:modified xsi:type="dcterms:W3CDTF">2022-07-28T20:46:15Z</dcterms:modified>
</cp:coreProperties>
</file>